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20" windowWidth="19035" windowHeight="12270" activeTab="1"/>
  </bookViews>
  <sheets>
    <sheet name="Regressions" sheetId="1" r:id="rId1"/>
    <sheet name="Residuals" sheetId="2" r:id="rId2"/>
  </sheets>
  <definedNames/>
  <calcPr fullCalcOnLoad="1"/>
</workbook>
</file>

<file path=xl/sharedStrings.xml><?xml version="1.0" encoding="utf-8"?>
<sst xmlns="http://schemas.openxmlformats.org/spreadsheetml/2006/main" count="51" uniqueCount="17">
  <si>
    <t>NaN</t>
  </si>
  <si>
    <t>DateGMT</t>
  </si>
  <si>
    <t>TimeGMT</t>
  </si>
  <si>
    <t>Temp</t>
  </si>
  <si>
    <t>Sal</t>
  </si>
  <si>
    <t>Fluor</t>
  </si>
  <si>
    <t>UWTemp</t>
  </si>
  <si>
    <t>UWSal</t>
  </si>
  <si>
    <t>UWFluor</t>
  </si>
  <si>
    <t>NOTES</t>
  </si>
  <si>
    <t>ModeledTemp</t>
  </si>
  <si>
    <t>ModeledSal</t>
  </si>
  <si>
    <t>ModeledFluor</t>
  </si>
  <si>
    <t>ResidualsT</t>
  </si>
  <si>
    <t>ResidualsS</t>
  </si>
  <si>
    <t>ResidualsF</t>
  </si>
  <si>
    <t>NOT MATCHED TO LESS THAN 10min; ignore data point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</si>
</sst>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Regressions!$F$4:$F$67</c:f>
              <c:numCache/>
            </c:numRef>
          </c:xVal>
          <c:yVal>
            <c:numRef>
              <c:f>Regressions!$C$4:$C$67</c:f>
              <c:numCache/>
            </c:numRef>
          </c:yVal>
          <c:smooth val="0"/>
        </c:ser>
        <c:axId val="40295890"/>
        <c:axId val="27118691"/>
      </c:scatterChart>
      <c:valAx>
        <c:axId val="40295890"/>
        <c:scaling>
          <c:orientation val="minMax"/>
          <c:min val="13"/>
        </c:scaling>
        <c:axPos val="b"/>
        <c:delete val="0"/>
        <c:numFmt formatCode="General" sourceLinked="1"/>
        <c:majorTickMark val="out"/>
        <c:minorTickMark val="none"/>
        <c:tickLblPos val="nextTo"/>
        <c:crossAx val="27118691"/>
        <c:crosses val="autoZero"/>
        <c:crossBetween val="midCat"/>
        <c:dispUnits/>
      </c:valAx>
      <c:valAx>
        <c:axId val="27118691"/>
        <c:scaling>
          <c:orientation val="minMax"/>
          <c:min val="1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5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Salinity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Regressions!$G$4:$G$67</c:f>
              <c:numCache/>
            </c:numRef>
          </c:xVal>
          <c:yVal>
            <c:numRef>
              <c:f>Regressions!$D$4:$D$67</c:f>
              <c:numCache/>
            </c:numRef>
          </c:yVal>
          <c:smooth val="0"/>
        </c:ser>
        <c:axId val="42741628"/>
        <c:axId val="49130333"/>
      </c:scatterChart>
      <c:valAx>
        <c:axId val="42741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30333"/>
        <c:crosses val="autoZero"/>
        <c:crossBetween val="midCat"/>
        <c:dispUnits/>
      </c:valAx>
      <c:valAx>
        <c:axId val="49130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416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Fluorescence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(Regressions!$H$4:$H$6,Regressions!$H$8:$H$11,Regressions!$H$13:$H$15,Regressions!$H$18:$H$21,Regressions!$H$23:$H$34,Regressions!$H$36:$H$37,Regressions!$H$40,Regressions!$H$42:$H$47,Regressions!$H$50:$H$53,Regressions!$H$55:$H$61,Regressions!$H$64:$H$67)</c:f>
              <c:numCache/>
            </c:numRef>
          </c:xVal>
          <c:yVal>
            <c:numRef>
              <c:f>(Regressions!$E$4:$E$6,Regressions!$E$8:$E$11,Regressions!$E$13:$E$15,Regressions!$E$18:$E$21,Regressions!$E$23:$E$34,Regressions!$E$36:$E$37,Regressions!$E$40,Regressions!$E$42:$E$47,Regressions!$E$50:$E$53,Regressions!$E$55:$E$61,Regressions!$E$64:$E$67)</c:f>
              <c:numCache/>
            </c:numRef>
          </c:yVal>
          <c:smooth val="0"/>
        </c:ser>
        <c:axId val="39519814"/>
        <c:axId val="20134007"/>
      </c:scatterChart>
      <c:valAx>
        <c:axId val="3951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34007"/>
        <c:crosses val="autoZero"/>
        <c:crossBetween val="midCat"/>
        <c:dispUnits/>
      </c:valAx>
      <c:valAx>
        <c:axId val="20134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198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 Residuals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Residuals!$D$2:$D$67</c:f>
              <c:numCache/>
            </c:numRef>
          </c:xVal>
          <c:yVal>
            <c:numRef>
              <c:f>Residuals!$J$2:$J$67</c:f>
              <c:numCache/>
            </c:numRef>
          </c:yVal>
          <c:smooth val="0"/>
        </c:ser>
        <c:axId val="46988336"/>
        <c:axId val="20241841"/>
      </c:scatterChart>
      <c:valAx>
        <c:axId val="46988336"/>
        <c:scaling>
          <c:orientation val="minMax"/>
          <c:min val="13"/>
        </c:scaling>
        <c:axPos val="b"/>
        <c:delete val="0"/>
        <c:numFmt formatCode="General" sourceLinked="1"/>
        <c:majorTickMark val="out"/>
        <c:minorTickMark val="none"/>
        <c:tickLblPos val="nextTo"/>
        <c:crossAx val="20241841"/>
        <c:crosses val="autoZero"/>
        <c:crossBetween val="midCat"/>
        <c:dispUnits/>
      </c:valAx>
      <c:valAx>
        <c:axId val="20241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883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Salinity Residuals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Residuals!$E$2:$E$67</c:f>
              <c:numCache/>
            </c:numRef>
          </c:xVal>
          <c:yVal>
            <c:numRef>
              <c:f>Residuals!$K$2:$K$67</c:f>
              <c:numCache/>
            </c:numRef>
          </c:yVal>
          <c:smooth val="0"/>
        </c:ser>
        <c:axId val="47958842"/>
        <c:axId val="28976395"/>
      </c:scatterChart>
      <c:valAx>
        <c:axId val="47958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76395"/>
        <c:crosses val="autoZero"/>
        <c:crossBetween val="midCat"/>
        <c:dispUnits/>
      </c:valAx>
      <c:valAx>
        <c:axId val="289763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588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Residuals!$F$4:$F$67</c:f>
              <c:numCache/>
            </c:numRef>
          </c:xVal>
          <c:yVal>
            <c:numRef>
              <c:f>Residuals!$L$4:$L$67</c:f>
              <c:numCache/>
            </c:numRef>
          </c:yVal>
          <c:smooth val="0"/>
        </c:ser>
        <c:axId val="59460964"/>
        <c:axId val="65386629"/>
      </c:scatterChart>
      <c:valAx>
        <c:axId val="59460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86629"/>
        <c:crosses val="autoZero"/>
        <c:crossBetween val="midCat"/>
        <c:dispUnits/>
      </c:valAx>
      <c:valAx>
        <c:axId val="653866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609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3</xdr:row>
      <xdr:rowOff>66675</xdr:rowOff>
    </xdr:from>
    <xdr:to>
      <xdr:col>17</xdr:col>
      <xdr:colOff>571500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5048250" y="552450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219075</xdr:colOff>
      <xdr:row>27</xdr:row>
      <xdr:rowOff>85725</xdr:rowOff>
    </xdr:from>
    <xdr:to>
      <xdr:col>18</xdr:col>
      <xdr:colOff>9525</xdr:colOff>
      <xdr:row>50</xdr:row>
      <xdr:rowOff>123825</xdr:rowOff>
    </xdr:to>
    <xdr:graphicFrame>
      <xdr:nvGraphicFramePr>
        <xdr:cNvPr id="2" name="Chart 2"/>
        <xdr:cNvGraphicFramePr/>
      </xdr:nvGraphicFramePr>
      <xdr:xfrm>
        <a:off x="5095875" y="4457700"/>
        <a:ext cx="5886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228600</xdr:colOff>
      <xdr:row>51</xdr:row>
      <xdr:rowOff>76200</xdr:rowOff>
    </xdr:from>
    <xdr:to>
      <xdr:col>18</xdr:col>
      <xdr:colOff>19050</xdr:colOff>
      <xdr:row>74</xdr:row>
      <xdr:rowOff>114300</xdr:rowOff>
    </xdr:to>
    <xdr:graphicFrame>
      <xdr:nvGraphicFramePr>
        <xdr:cNvPr id="3" name="Chart 3"/>
        <xdr:cNvGraphicFramePr/>
      </xdr:nvGraphicFramePr>
      <xdr:xfrm>
        <a:off x="5105400" y="8334375"/>
        <a:ext cx="588645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1</xdr:row>
      <xdr:rowOff>152400</xdr:rowOff>
    </xdr:from>
    <xdr:to>
      <xdr:col>22</xdr:col>
      <xdr:colOff>76200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7896225" y="314325"/>
        <a:ext cx="58864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26</xdr:row>
      <xdr:rowOff>38100</xdr:rowOff>
    </xdr:from>
    <xdr:to>
      <xdr:col>22</xdr:col>
      <xdr:colOff>85725</xdr:colOff>
      <xdr:row>49</xdr:row>
      <xdr:rowOff>76200</xdr:rowOff>
    </xdr:to>
    <xdr:graphicFrame>
      <xdr:nvGraphicFramePr>
        <xdr:cNvPr id="2" name="Chart 2"/>
        <xdr:cNvGraphicFramePr/>
      </xdr:nvGraphicFramePr>
      <xdr:xfrm>
        <a:off x="7905750" y="4248150"/>
        <a:ext cx="5886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38100</xdr:colOff>
      <xdr:row>51</xdr:row>
      <xdr:rowOff>38100</xdr:rowOff>
    </xdr:from>
    <xdr:to>
      <xdr:col>22</xdr:col>
      <xdr:colOff>438150</xdr:colOff>
      <xdr:row>74</xdr:row>
      <xdr:rowOff>76200</xdr:rowOff>
    </xdr:to>
    <xdr:graphicFrame>
      <xdr:nvGraphicFramePr>
        <xdr:cNvPr id="3" name="Chart 3"/>
        <xdr:cNvGraphicFramePr/>
      </xdr:nvGraphicFramePr>
      <xdr:xfrm>
        <a:off x="8258175" y="8296275"/>
        <a:ext cx="5886450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I4" sqref="I4"/>
    </sheetView>
  </sheetViews>
  <sheetFormatPr defaultColWidth="9.140625" defaultRowHeight="12.75"/>
  <sheetData>
    <row r="1" spans="1:9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ht="12.75">
      <c r="A2" s="1">
        <v>19970701</v>
      </c>
      <c r="B2" s="1">
        <v>193503</v>
      </c>
      <c r="C2" s="1">
        <v>21.94</v>
      </c>
      <c r="D2" s="1">
        <v>33.732</v>
      </c>
      <c r="E2" s="1">
        <v>0.91</v>
      </c>
      <c r="F2" s="1">
        <v>23.666</v>
      </c>
      <c r="G2" s="1">
        <v>33.58</v>
      </c>
      <c r="H2" s="1">
        <v>0.712</v>
      </c>
      <c r="I2" t="s">
        <v>16</v>
      </c>
    </row>
    <row r="3" spans="1:9" ht="12.75">
      <c r="A3" s="1">
        <v>19970701</v>
      </c>
      <c r="B3" s="1">
        <v>221709</v>
      </c>
      <c r="C3" s="1">
        <v>21.47</v>
      </c>
      <c r="D3" s="1">
        <v>33.657</v>
      </c>
      <c r="E3" s="1">
        <v>0.29</v>
      </c>
      <c r="F3" s="1">
        <v>22.3095</v>
      </c>
      <c r="G3" s="1">
        <v>33.553</v>
      </c>
      <c r="H3" s="1">
        <v>0.2665</v>
      </c>
      <c r="I3" t="s">
        <v>16</v>
      </c>
    </row>
    <row r="4" spans="1:8" ht="12.75">
      <c r="A4">
        <v>19970702</v>
      </c>
      <c r="B4">
        <v>12257</v>
      </c>
      <c r="C4">
        <v>20.51</v>
      </c>
      <c r="D4">
        <v>33.581</v>
      </c>
      <c r="E4">
        <v>0.16</v>
      </c>
      <c r="F4">
        <v>20.963</v>
      </c>
      <c r="G4">
        <v>33.522</v>
      </c>
      <c r="H4">
        <v>0.102</v>
      </c>
    </row>
    <row r="5" spans="1:8" ht="12.75">
      <c r="A5">
        <v>19970702</v>
      </c>
      <c r="B5">
        <v>61439</v>
      </c>
      <c r="C5">
        <v>19.63</v>
      </c>
      <c r="D5">
        <v>33.572</v>
      </c>
      <c r="E5">
        <v>0.14</v>
      </c>
      <c r="F5">
        <v>19.972</v>
      </c>
      <c r="G5">
        <v>33.509</v>
      </c>
      <c r="H5">
        <v>0.0985</v>
      </c>
    </row>
    <row r="6" spans="1:8" ht="12.75">
      <c r="A6">
        <v>19970702</v>
      </c>
      <c r="B6">
        <v>101155</v>
      </c>
      <c r="C6">
        <v>18.71</v>
      </c>
      <c r="D6">
        <v>33.53</v>
      </c>
      <c r="E6">
        <v>0.17</v>
      </c>
      <c r="F6">
        <v>19.025</v>
      </c>
      <c r="G6">
        <v>33.466</v>
      </c>
      <c r="H6">
        <v>0.105</v>
      </c>
    </row>
    <row r="7" spans="1:8" ht="12.75">
      <c r="A7">
        <v>19970702</v>
      </c>
      <c r="B7">
        <v>140555</v>
      </c>
      <c r="C7">
        <v>18.33</v>
      </c>
      <c r="D7">
        <v>33.646</v>
      </c>
      <c r="E7" t="s">
        <v>0</v>
      </c>
      <c r="F7">
        <v>18.719</v>
      </c>
      <c r="G7">
        <v>33.5775</v>
      </c>
      <c r="H7">
        <v>0.1155</v>
      </c>
    </row>
    <row r="8" spans="1:8" ht="12.75">
      <c r="A8">
        <v>19970702</v>
      </c>
      <c r="B8">
        <v>195341</v>
      </c>
      <c r="C8">
        <v>18.12</v>
      </c>
      <c r="D8">
        <v>33.642</v>
      </c>
      <c r="E8">
        <v>0.23</v>
      </c>
      <c r="F8">
        <v>18.476</v>
      </c>
      <c r="G8">
        <v>33.5975</v>
      </c>
      <c r="H8">
        <v>0.1</v>
      </c>
    </row>
    <row r="9" spans="1:8" ht="12.75">
      <c r="A9">
        <v>19970702</v>
      </c>
      <c r="B9">
        <v>230953</v>
      </c>
      <c r="C9">
        <v>18.03</v>
      </c>
      <c r="D9">
        <v>33.63</v>
      </c>
      <c r="E9">
        <v>0.28</v>
      </c>
      <c r="F9">
        <v>18.4335</v>
      </c>
      <c r="G9">
        <v>33.555</v>
      </c>
      <c r="H9">
        <v>0.1085</v>
      </c>
    </row>
    <row r="10" spans="1:8" ht="12.75">
      <c r="A10">
        <v>19970703</v>
      </c>
      <c r="B10">
        <v>42036</v>
      </c>
      <c r="C10">
        <v>17.4</v>
      </c>
      <c r="D10">
        <v>33.654</v>
      </c>
      <c r="E10">
        <v>0.24</v>
      </c>
      <c r="F10">
        <v>17.7045</v>
      </c>
      <c r="G10">
        <v>33.5845</v>
      </c>
      <c r="H10">
        <v>0.1405</v>
      </c>
    </row>
    <row r="11" spans="1:8" ht="12.75">
      <c r="A11">
        <v>19970703</v>
      </c>
      <c r="B11">
        <v>104455</v>
      </c>
      <c r="C11">
        <v>17.73</v>
      </c>
      <c r="D11">
        <v>33.573</v>
      </c>
      <c r="E11">
        <v>0.18</v>
      </c>
      <c r="F11">
        <v>18.1455</v>
      </c>
      <c r="G11">
        <v>33.5195</v>
      </c>
      <c r="H11">
        <v>0.1165</v>
      </c>
    </row>
    <row r="12" spans="1:8" ht="12.75">
      <c r="A12">
        <v>19970703</v>
      </c>
      <c r="B12">
        <v>194434</v>
      </c>
      <c r="C12">
        <v>16.9</v>
      </c>
      <c r="D12">
        <v>33.484</v>
      </c>
      <c r="E12" t="s">
        <v>0</v>
      </c>
      <c r="F12">
        <v>17.3215</v>
      </c>
      <c r="G12">
        <v>33.315</v>
      </c>
      <c r="H12">
        <v>0.097</v>
      </c>
    </row>
    <row r="13" spans="1:8" ht="12.75">
      <c r="A13">
        <v>19970704</v>
      </c>
      <c r="B13">
        <v>11016</v>
      </c>
      <c r="C13">
        <v>16.89</v>
      </c>
      <c r="D13">
        <v>33.406</v>
      </c>
      <c r="E13">
        <v>0.15</v>
      </c>
      <c r="F13">
        <v>17.2795</v>
      </c>
      <c r="G13">
        <v>33.336</v>
      </c>
      <c r="H13">
        <v>0.129</v>
      </c>
    </row>
    <row r="14" spans="1:8" ht="12.75">
      <c r="A14">
        <v>19970704</v>
      </c>
      <c r="B14">
        <v>83556</v>
      </c>
      <c r="C14">
        <v>17.42</v>
      </c>
      <c r="D14">
        <v>33.226</v>
      </c>
      <c r="E14">
        <v>0.08</v>
      </c>
      <c r="F14">
        <v>17.898</v>
      </c>
      <c r="G14">
        <v>33.15</v>
      </c>
      <c r="H14">
        <v>0.096</v>
      </c>
    </row>
    <row r="15" spans="1:8" ht="12.75">
      <c r="A15">
        <v>19970704</v>
      </c>
      <c r="B15">
        <v>143750</v>
      </c>
      <c r="C15">
        <v>18.77</v>
      </c>
      <c r="D15">
        <v>33.338</v>
      </c>
      <c r="E15">
        <v>0.06</v>
      </c>
      <c r="F15">
        <v>19.1365</v>
      </c>
      <c r="G15">
        <v>33.2575</v>
      </c>
      <c r="H15">
        <v>0.088</v>
      </c>
    </row>
    <row r="16" spans="1:8" ht="12.75">
      <c r="A16">
        <v>19970704</v>
      </c>
      <c r="B16">
        <v>204757</v>
      </c>
      <c r="C16">
        <v>19.48</v>
      </c>
      <c r="D16">
        <v>33.43</v>
      </c>
      <c r="E16" t="s">
        <v>0</v>
      </c>
      <c r="F16">
        <v>19.819</v>
      </c>
      <c r="G16">
        <v>33.357</v>
      </c>
      <c r="H16">
        <v>0.087</v>
      </c>
    </row>
    <row r="17" spans="1:8" ht="12.75">
      <c r="A17">
        <v>19970705</v>
      </c>
      <c r="B17">
        <v>35343</v>
      </c>
      <c r="C17">
        <v>18.93</v>
      </c>
      <c r="D17">
        <v>33.382</v>
      </c>
      <c r="E17" t="s">
        <v>0</v>
      </c>
      <c r="F17">
        <v>19.3115</v>
      </c>
      <c r="G17">
        <v>33.311</v>
      </c>
      <c r="H17">
        <v>0.088</v>
      </c>
    </row>
    <row r="18" spans="1:8" ht="12.75">
      <c r="A18">
        <v>19970705</v>
      </c>
      <c r="B18">
        <v>102354</v>
      </c>
      <c r="C18">
        <v>18.8</v>
      </c>
      <c r="D18">
        <v>33.34</v>
      </c>
      <c r="E18">
        <v>0.07</v>
      </c>
      <c r="F18">
        <v>19.212</v>
      </c>
      <c r="G18">
        <v>33.2695</v>
      </c>
      <c r="H18">
        <v>0.087</v>
      </c>
    </row>
    <row r="19" spans="1:8" ht="12.75">
      <c r="A19">
        <v>19970705</v>
      </c>
      <c r="B19">
        <v>195108</v>
      </c>
      <c r="C19">
        <v>17.21</v>
      </c>
      <c r="D19">
        <v>33.179</v>
      </c>
      <c r="E19">
        <v>0.09</v>
      </c>
      <c r="F19">
        <v>17.744</v>
      </c>
      <c r="G19">
        <v>33.0985</v>
      </c>
      <c r="H19">
        <v>0.0875</v>
      </c>
    </row>
    <row r="20" spans="1:8" ht="12.75">
      <c r="A20">
        <v>19970706</v>
      </c>
      <c r="B20">
        <v>14358</v>
      </c>
      <c r="C20">
        <v>17.45</v>
      </c>
      <c r="D20">
        <v>33.192</v>
      </c>
      <c r="E20">
        <v>0.07</v>
      </c>
      <c r="F20">
        <v>17.933</v>
      </c>
      <c r="G20">
        <v>33.125</v>
      </c>
      <c r="H20">
        <v>0.089</v>
      </c>
    </row>
    <row r="21" spans="1:8" ht="12.75">
      <c r="A21">
        <v>19970706</v>
      </c>
      <c r="B21">
        <v>90023</v>
      </c>
      <c r="C21">
        <v>16.76</v>
      </c>
      <c r="D21">
        <v>33.345</v>
      </c>
      <c r="E21">
        <v>0.16</v>
      </c>
      <c r="F21">
        <v>17.184</v>
      </c>
      <c r="G21">
        <v>33.2655</v>
      </c>
      <c r="H21">
        <v>0.146</v>
      </c>
    </row>
    <row r="22" spans="1:8" ht="12.75">
      <c r="A22">
        <v>19970706</v>
      </c>
      <c r="B22">
        <v>194812</v>
      </c>
      <c r="C22">
        <v>16.97</v>
      </c>
      <c r="D22">
        <v>33.642</v>
      </c>
      <c r="E22" t="s">
        <v>0</v>
      </c>
      <c r="F22">
        <v>17.282</v>
      </c>
      <c r="G22">
        <v>33.533</v>
      </c>
      <c r="H22">
        <v>0.1205</v>
      </c>
    </row>
    <row r="23" spans="1:8" ht="12.75">
      <c r="A23">
        <v>19970707</v>
      </c>
      <c r="B23">
        <v>10304</v>
      </c>
      <c r="C23">
        <v>16.63</v>
      </c>
      <c r="D23">
        <v>33.604</v>
      </c>
      <c r="E23">
        <v>0.41</v>
      </c>
      <c r="F23">
        <v>17.031</v>
      </c>
      <c r="G23">
        <v>33.5295</v>
      </c>
      <c r="H23">
        <v>0.174</v>
      </c>
    </row>
    <row r="24" spans="1:8" ht="12.75">
      <c r="A24">
        <v>19970707</v>
      </c>
      <c r="B24">
        <v>55640</v>
      </c>
      <c r="C24">
        <v>17.91</v>
      </c>
      <c r="D24">
        <v>33.516</v>
      </c>
      <c r="E24">
        <v>0.26</v>
      </c>
      <c r="F24">
        <v>18.3465</v>
      </c>
      <c r="G24">
        <v>33.44</v>
      </c>
      <c r="H24">
        <v>0.129</v>
      </c>
    </row>
    <row r="25" spans="1:8" ht="12.75">
      <c r="A25">
        <v>19970707</v>
      </c>
      <c r="B25">
        <v>112335</v>
      </c>
      <c r="C25">
        <v>18.74</v>
      </c>
      <c r="D25">
        <v>33.541</v>
      </c>
      <c r="E25">
        <v>0.18</v>
      </c>
      <c r="F25">
        <v>19.152</v>
      </c>
      <c r="G25">
        <v>33.464</v>
      </c>
      <c r="H25">
        <v>0.097</v>
      </c>
    </row>
    <row r="26" spans="1:8" ht="12.75">
      <c r="A26">
        <v>19970707</v>
      </c>
      <c r="B26">
        <v>164755</v>
      </c>
      <c r="C26">
        <v>20.6</v>
      </c>
      <c r="D26">
        <v>33.617</v>
      </c>
      <c r="E26">
        <v>0.24</v>
      </c>
      <c r="F26">
        <v>20.9335</v>
      </c>
      <c r="G26">
        <v>33.5335</v>
      </c>
      <c r="H26">
        <v>0.1035</v>
      </c>
    </row>
    <row r="27" spans="1:8" ht="12.75">
      <c r="A27">
        <v>19970707</v>
      </c>
      <c r="B27">
        <v>184547</v>
      </c>
      <c r="C27">
        <v>20.52</v>
      </c>
      <c r="D27">
        <v>33.592</v>
      </c>
      <c r="E27">
        <v>0.23</v>
      </c>
      <c r="F27">
        <v>20.9165</v>
      </c>
      <c r="G27">
        <v>33.5105</v>
      </c>
      <c r="H27">
        <v>0.0955</v>
      </c>
    </row>
    <row r="28" spans="1:8" ht="12.75">
      <c r="A28">
        <v>19970707</v>
      </c>
      <c r="B28">
        <v>232720</v>
      </c>
      <c r="C28">
        <v>21.47</v>
      </c>
      <c r="D28">
        <v>33.626</v>
      </c>
      <c r="E28">
        <v>0.25</v>
      </c>
      <c r="F28">
        <v>22.066</v>
      </c>
      <c r="G28">
        <v>33.5595</v>
      </c>
      <c r="H28">
        <v>0.105</v>
      </c>
    </row>
    <row r="29" spans="1:8" ht="12.75">
      <c r="A29">
        <v>19970708</v>
      </c>
      <c r="B29">
        <v>30223</v>
      </c>
      <c r="C29">
        <v>21.16</v>
      </c>
      <c r="D29">
        <v>33.598</v>
      </c>
      <c r="E29">
        <v>0.46</v>
      </c>
      <c r="F29">
        <v>21.721</v>
      </c>
      <c r="G29">
        <v>33.5355</v>
      </c>
      <c r="H29">
        <v>0.1105</v>
      </c>
    </row>
    <row r="30" spans="1:8" ht="12.75">
      <c r="A30">
        <v>19970708</v>
      </c>
      <c r="B30">
        <v>91942</v>
      </c>
      <c r="C30">
        <v>20.69</v>
      </c>
      <c r="D30">
        <v>33.581</v>
      </c>
      <c r="E30">
        <v>0.85</v>
      </c>
      <c r="F30">
        <v>21.609</v>
      </c>
      <c r="G30">
        <v>33.515</v>
      </c>
      <c r="H30">
        <v>0.119</v>
      </c>
    </row>
    <row r="31" spans="1:8" ht="12.75">
      <c r="A31">
        <v>19970708</v>
      </c>
      <c r="B31">
        <v>113948</v>
      </c>
      <c r="C31">
        <v>20.79</v>
      </c>
      <c r="D31">
        <v>33.621</v>
      </c>
      <c r="E31">
        <v>0.21</v>
      </c>
      <c r="F31">
        <v>21.141</v>
      </c>
      <c r="G31">
        <v>33.5375</v>
      </c>
      <c r="H31">
        <v>0.1</v>
      </c>
    </row>
    <row r="32" spans="1:8" ht="12.75">
      <c r="A32">
        <v>19970708</v>
      </c>
      <c r="B32">
        <v>153231</v>
      </c>
      <c r="C32">
        <v>19.43</v>
      </c>
      <c r="D32">
        <v>33.582</v>
      </c>
      <c r="E32">
        <v>0.23</v>
      </c>
      <c r="F32">
        <v>19.819</v>
      </c>
      <c r="G32">
        <v>33.4995</v>
      </c>
      <c r="H32">
        <v>0.096</v>
      </c>
    </row>
    <row r="33" spans="1:8" ht="12.75">
      <c r="A33">
        <v>19970708</v>
      </c>
      <c r="B33">
        <v>192920</v>
      </c>
      <c r="C33">
        <v>15.92</v>
      </c>
      <c r="D33">
        <v>33.704</v>
      </c>
      <c r="E33">
        <v>2.19</v>
      </c>
      <c r="F33">
        <v>16.6605</v>
      </c>
      <c r="G33">
        <v>33.625</v>
      </c>
      <c r="H33">
        <v>0.3615</v>
      </c>
    </row>
    <row r="34" spans="1:8" ht="12.75">
      <c r="A34">
        <v>19970708</v>
      </c>
      <c r="B34">
        <v>234229</v>
      </c>
      <c r="C34">
        <v>17.45</v>
      </c>
      <c r="D34">
        <v>33.675</v>
      </c>
      <c r="E34">
        <v>1.9</v>
      </c>
      <c r="F34">
        <v>17.938</v>
      </c>
      <c r="G34">
        <v>33.5925</v>
      </c>
      <c r="H34">
        <v>0.4235</v>
      </c>
    </row>
    <row r="35" spans="1:8" ht="12.75">
      <c r="A35">
        <v>19970709</v>
      </c>
      <c r="B35">
        <v>34939</v>
      </c>
      <c r="C35">
        <v>16.73</v>
      </c>
      <c r="D35">
        <v>33.664</v>
      </c>
      <c r="E35" t="s">
        <v>0</v>
      </c>
      <c r="F35">
        <v>17.2125</v>
      </c>
      <c r="G35">
        <v>33.5805</v>
      </c>
      <c r="H35">
        <v>0.1855</v>
      </c>
    </row>
    <row r="36" spans="1:8" ht="12.75">
      <c r="A36">
        <v>19970709</v>
      </c>
      <c r="B36">
        <v>74428</v>
      </c>
      <c r="C36">
        <v>16.31</v>
      </c>
      <c r="D36">
        <v>33.675</v>
      </c>
      <c r="E36">
        <v>0.66</v>
      </c>
      <c r="F36">
        <v>16.862</v>
      </c>
      <c r="G36">
        <v>33.592</v>
      </c>
      <c r="H36">
        <v>0.2435</v>
      </c>
    </row>
    <row r="37" spans="1:8" ht="12.75">
      <c r="A37">
        <v>19970709</v>
      </c>
      <c r="B37">
        <v>131548</v>
      </c>
      <c r="C37">
        <v>15.99</v>
      </c>
      <c r="D37">
        <v>33.598</v>
      </c>
      <c r="E37">
        <v>0.18</v>
      </c>
      <c r="F37">
        <v>16.4805</v>
      </c>
      <c r="G37">
        <v>33.5155</v>
      </c>
      <c r="H37">
        <v>0.1395</v>
      </c>
    </row>
    <row r="38" spans="1:8" ht="12.75">
      <c r="A38">
        <v>19970709</v>
      </c>
      <c r="B38">
        <v>192347</v>
      </c>
      <c r="C38">
        <v>15.66</v>
      </c>
      <c r="D38">
        <v>33.519</v>
      </c>
      <c r="E38" t="s">
        <v>0</v>
      </c>
      <c r="F38">
        <v>16.194</v>
      </c>
      <c r="G38">
        <v>33.4355</v>
      </c>
      <c r="H38">
        <v>0.2615</v>
      </c>
    </row>
    <row r="39" spans="1:8" ht="12.75">
      <c r="A39">
        <v>19970710</v>
      </c>
      <c r="B39">
        <v>25009</v>
      </c>
      <c r="C39">
        <v>17.78</v>
      </c>
      <c r="D39">
        <v>33.219</v>
      </c>
      <c r="E39" t="s">
        <v>0</v>
      </c>
      <c r="F39">
        <v>18.218</v>
      </c>
      <c r="G39">
        <v>33.1335</v>
      </c>
      <c r="H39">
        <v>0.0995</v>
      </c>
    </row>
    <row r="40" spans="1:8" ht="12.75">
      <c r="A40">
        <v>19970710</v>
      </c>
      <c r="B40">
        <v>85234</v>
      </c>
      <c r="C40">
        <v>17.94</v>
      </c>
      <c r="D40">
        <v>33.244</v>
      </c>
      <c r="E40">
        <v>0.11</v>
      </c>
      <c r="F40">
        <v>18.4075</v>
      </c>
      <c r="G40">
        <v>33.1565</v>
      </c>
      <c r="H40">
        <v>0.091</v>
      </c>
    </row>
    <row r="41" spans="1:8" ht="12.75">
      <c r="A41">
        <v>19970710</v>
      </c>
      <c r="B41">
        <v>190753</v>
      </c>
      <c r="C41">
        <v>17.69</v>
      </c>
      <c r="D41">
        <v>33.215</v>
      </c>
      <c r="E41" t="s">
        <v>0</v>
      </c>
      <c r="F41">
        <v>18.169</v>
      </c>
      <c r="G41">
        <v>33.1235</v>
      </c>
      <c r="H41">
        <v>0.0885</v>
      </c>
    </row>
    <row r="42" spans="1:8" ht="12.75">
      <c r="A42">
        <v>19970711</v>
      </c>
      <c r="B42">
        <v>4728</v>
      </c>
      <c r="C42">
        <v>17.95</v>
      </c>
      <c r="D42">
        <v>33.231</v>
      </c>
      <c r="E42">
        <v>0.08</v>
      </c>
      <c r="F42">
        <v>18.425</v>
      </c>
      <c r="G42">
        <v>33.1385</v>
      </c>
      <c r="H42">
        <v>0.088</v>
      </c>
    </row>
    <row r="43" spans="1:8" ht="12.75">
      <c r="A43">
        <v>19970711</v>
      </c>
      <c r="B43">
        <v>75257</v>
      </c>
      <c r="C43">
        <v>17.86</v>
      </c>
      <c r="D43">
        <v>33.123</v>
      </c>
      <c r="E43">
        <v>0.08</v>
      </c>
      <c r="F43">
        <v>18.3265</v>
      </c>
      <c r="G43">
        <v>33.0255</v>
      </c>
      <c r="H43">
        <v>0.084</v>
      </c>
    </row>
    <row r="44" spans="1:8" ht="12.75">
      <c r="A44">
        <v>19970711</v>
      </c>
      <c r="B44">
        <v>184557</v>
      </c>
      <c r="C44">
        <v>17.23</v>
      </c>
      <c r="D44">
        <v>33.248</v>
      </c>
      <c r="E44">
        <v>0.09</v>
      </c>
      <c r="F44">
        <v>17.7105</v>
      </c>
      <c r="G44">
        <v>33.152</v>
      </c>
      <c r="H44">
        <v>0.0875</v>
      </c>
    </row>
    <row r="45" spans="1:8" ht="12.75">
      <c r="A45">
        <v>19970712</v>
      </c>
      <c r="B45">
        <v>11930</v>
      </c>
      <c r="C45">
        <v>17.38</v>
      </c>
      <c r="D45">
        <v>33.136</v>
      </c>
      <c r="E45">
        <v>0.09</v>
      </c>
      <c r="F45">
        <v>17.869</v>
      </c>
      <c r="G45">
        <v>33.0365</v>
      </c>
      <c r="H45">
        <v>0.091</v>
      </c>
    </row>
    <row r="46" spans="1:8" ht="12.75">
      <c r="A46">
        <v>19970712</v>
      </c>
      <c r="B46">
        <v>72741</v>
      </c>
      <c r="C46">
        <v>15.28</v>
      </c>
      <c r="D46">
        <v>33.546</v>
      </c>
      <c r="E46">
        <v>2.81</v>
      </c>
      <c r="F46">
        <v>15.8425</v>
      </c>
      <c r="G46">
        <v>33.4475</v>
      </c>
      <c r="H46">
        <v>0.59</v>
      </c>
    </row>
    <row r="47" spans="1:8" ht="12.75">
      <c r="A47">
        <v>19970712</v>
      </c>
      <c r="B47">
        <v>133859</v>
      </c>
      <c r="C47">
        <v>15.45</v>
      </c>
      <c r="D47">
        <v>33.582</v>
      </c>
      <c r="E47">
        <v>2.93</v>
      </c>
      <c r="F47">
        <v>15.9945</v>
      </c>
      <c r="G47">
        <v>33.484</v>
      </c>
      <c r="H47">
        <v>0.54</v>
      </c>
    </row>
    <row r="48" spans="1:8" ht="12.75">
      <c r="A48">
        <v>19970712</v>
      </c>
      <c r="B48">
        <v>184057</v>
      </c>
      <c r="C48">
        <v>16.76</v>
      </c>
      <c r="D48">
        <v>33.572</v>
      </c>
      <c r="E48" t="s">
        <v>0</v>
      </c>
      <c r="F48">
        <v>17.2965</v>
      </c>
      <c r="G48">
        <v>33.472</v>
      </c>
      <c r="H48">
        <v>0.1345</v>
      </c>
    </row>
    <row r="49" spans="1:8" ht="12.75">
      <c r="A49">
        <v>19970712</v>
      </c>
      <c r="B49">
        <v>214432</v>
      </c>
      <c r="C49">
        <v>17.2</v>
      </c>
      <c r="D49">
        <v>33.548</v>
      </c>
      <c r="E49" t="s">
        <v>0</v>
      </c>
      <c r="F49">
        <v>18.203</v>
      </c>
      <c r="G49">
        <v>33.4565</v>
      </c>
      <c r="H49">
        <v>0.132</v>
      </c>
    </row>
    <row r="50" spans="1:8" ht="12.75">
      <c r="A50">
        <v>19970713</v>
      </c>
      <c r="B50">
        <v>41418</v>
      </c>
      <c r="C50">
        <v>18.49</v>
      </c>
      <c r="D50">
        <v>33.535</v>
      </c>
      <c r="E50">
        <v>0.65</v>
      </c>
      <c r="F50">
        <v>19.0015</v>
      </c>
      <c r="G50">
        <v>33.4325</v>
      </c>
      <c r="H50">
        <v>0.161</v>
      </c>
    </row>
    <row r="51" spans="1:8" ht="12.75">
      <c r="A51">
        <v>19970713</v>
      </c>
      <c r="B51">
        <v>60131</v>
      </c>
      <c r="C51">
        <v>18.34</v>
      </c>
      <c r="D51">
        <v>33.551</v>
      </c>
      <c r="E51">
        <v>0.99</v>
      </c>
      <c r="F51">
        <v>18.875</v>
      </c>
      <c r="G51">
        <v>33.4455</v>
      </c>
      <c r="H51">
        <v>0.166</v>
      </c>
    </row>
    <row r="52" spans="1:8" ht="12.75">
      <c r="A52">
        <v>19970713</v>
      </c>
      <c r="B52">
        <v>103735</v>
      </c>
      <c r="C52">
        <v>18.01</v>
      </c>
      <c r="D52">
        <v>33.604</v>
      </c>
      <c r="E52">
        <v>0.34</v>
      </c>
      <c r="F52">
        <v>18.4655</v>
      </c>
      <c r="G52">
        <v>33.5</v>
      </c>
      <c r="H52">
        <v>0.123</v>
      </c>
    </row>
    <row r="53" spans="1:8" ht="12.75">
      <c r="A53">
        <v>19970713</v>
      </c>
      <c r="B53">
        <v>142250</v>
      </c>
      <c r="C53">
        <v>15.4</v>
      </c>
      <c r="D53">
        <v>33.555</v>
      </c>
      <c r="E53">
        <v>1.84</v>
      </c>
      <c r="F53">
        <v>16.4465</v>
      </c>
      <c r="G53">
        <v>33.454</v>
      </c>
      <c r="H53">
        <v>0.2</v>
      </c>
    </row>
    <row r="54" spans="1:8" ht="12.75">
      <c r="A54">
        <v>19970713</v>
      </c>
      <c r="B54">
        <v>184049</v>
      </c>
      <c r="C54">
        <v>16.31</v>
      </c>
      <c r="D54">
        <v>33.614</v>
      </c>
      <c r="E54" t="s">
        <v>0</v>
      </c>
      <c r="F54">
        <v>17.6055</v>
      </c>
      <c r="G54">
        <v>33.52</v>
      </c>
      <c r="H54">
        <v>0.324</v>
      </c>
    </row>
    <row r="55" spans="1:8" ht="12.75">
      <c r="A55">
        <v>19970713</v>
      </c>
      <c r="B55">
        <v>222525</v>
      </c>
      <c r="C55">
        <v>16.17</v>
      </c>
      <c r="D55">
        <v>33.612</v>
      </c>
      <c r="E55">
        <v>0.92</v>
      </c>
      <c r="F55">
        <v>16.9495</v>
      </c>
      <c r="G55">
        <v>33.5095</v>
      </c>
      <c r="H55">
        <v>0.172</v>
      </c>
    </row>
    <row r="56" spans="1:8" ht="12.75">
      <c r="A56">
        <v>19970714</v>
      </c>
      <c r="B56">
        <v>52041</v>
      </c>
      <c r="C56">
        <v>16.28</v>
      </c>
      <c r="D56">
        <v>33.484</v>
      </c>
      <c r="E56">
        <v>0.5</v>
      </c>
      <c r="F56">
        <v>17.1545</v>
      </c>
      <c r="G56">
        <v>33.386</v>
      </c>
      <c r="H56">
        <v>0.235</v>
      </c>
    </row>
    <row r="57" spans="1:8" ht="12.75">
      <c r="A57">
        <v>19970714</v>
      </c>
      <c r="B57">
        <v>112251</v>
      </c>
      <c r="C57">
        <v>16.39</v>
      </c>
      <c r="D57">
        <v>33.463</v>
      </c>
      <c r="E57">
        <v>0.34</v>
      </c>
      <c r="F57">
        <v>16.943</v>
      </c>
      <c r="G57">
        <v>33.351</v>
      </c>
      <c r="H57">
        <v>0.2145</v>
      </c>
    </row>
    <row r="58" spans="1:8" ht="12.75">
      <c r="A58">
        <v>19970714</v>
      </c>
      <c r="B58">
        <v>185236</v>
      </c>
      <c r="C58">
        <v>16.77</v>
      </c>
      <c r="D58">
        <v>33.242</v>
      </c>
      <c r="E58">
        <v>0.24</v>
      </c>
      <c r="F58">
        <v>17.5545</v>
      </c>
      <c r="G58">
        <v>33.138</v>
      </c>
      <c r="H58">
        <v>0.114</v>
      </c>
    </row>
    <row r="59" spans="1:8" ht="12.75">
      <c r="A59">
        <v>19970714</v>
      </c>
      <c r="B59">
        <v>235906</v>
      </c>
      <c r="C59">
        <v>18.71</v>
      </c>
      <c r="D59">
        <v>33.171</v>
      </c>
      <c r="E59">
        <v>0.1</v>
      </c>
      <c r="F59">
        <v>19.2065</v>
      </c>
      <c r="G59">
        <v>33.0665</v>
      </c>
      <c r="H59">
        <v>0.086</v>
      </c>
    </row>
    <row r="60" spans="1:8" ht="12.75">
      <c r="A60">
        <v>19970715</v>
      </c>
      <c r="B60">
        <v>65657</v>
      </c>
      <c r="C60">
        <v>18.51</v>
      </c>
      <c r="D60">
        <v>33.24</v>
      </c>
      <c r="E60">
        <v>0.09</v>
      </c>
      <c r="F60">
        <v>19.063</v>
      </c>
      <c r="G60">
        <v>33.1345</v>
      </c>
      <c r="H60">
        <v>0.082</v>
      </c>
    </row>
    <row r="61" spans="1:8" ht="12.75">
      <c r="A61">
        <v>19970715</v>
      </c>
      <c r="B61">
        <v>123710</v>
      </c>
      <c r="C61">
        <v>18.33</v>
      </c>
      <c r="D61">
        <v>33.176</v>
      </c>
      <c r="E61">
        <v>0.11</v>
      </c>
      <c r="F61">
        <v>18.8605</v>
      </c>
      <c r="G61">
        <v>33.0695</v>
      </c>
      <c r="H61">
        <v>0.082</v>
      </c>
    </row>
    <row r="62" spans="1:8" ht="12.75">
      <c r="A62">
        <v>19970715</v>
      </c>
      <c r="B62">
        <v>190719</v>
      </c>
      <c r="C62">
        <v>16.03</v>
      </c>
      <c r="D62">
        <v>33.405</v>
      </c>
      <c r="E62" t="s">
        <v>0</v>
      </c>
      <c r="F62">
        <v>16.6855</v>
      </c>
      <c r="G62">
        <v>33.31</v>
      </c>
      <c r="H62">
        <v>0.146</v>
      </c>
    </row>
    <row r="63" spans="1:8" ht="12.75">
      <c r="A63">
        <v>19970716</v>
      </c>
      <c r="B63">
        <v>4937</v>
      </c>
      <c r="C63">
        <v>16.95</v>
      </c>
      <c r="D63">
        <v>33.421</v>
      </c>
      <c r="E63" t="s">
        <v>0</v>
      </c>
      <c r="F63">
        <v>17.501</v>
      </c>
      <c r="G63">
        <v>33.3195</v>
      </c>
      <c r="H63">
        <v>0.1485</v>
      </c>
    </row>
    <row r="64" spans="1:8" ht="12.75">
      <c r="A64">
        <v>19970716</v>
      </c>
      <c r="B64">
        <v>72401</v>
      </c>
      <c r="C64">
        <v>15.59</v>
      </c>
      <c r="D64">
        <v>33.605</v>
      </c>
      <c r="E64">
        <v>0.76</v>
      </c>
      <c r="F64">
        <v>16.1725</v>
      </c>
      <c r="G64">
        <v>33.4975</v>
      </c>
      <c r="H64">
        <v>0.1975</v>
      </c>
    </row>
    <row r="65" spans="1:8" ht="12.75">
      <c r="A65">
        <v>19970716</v>
      </c>
      <c r="B65">
        <v>112727</v>
      </c>
      <c r="C65">
        <v>15.36</v>
      </c>
      <c r="D65">
        <v>33.583</v>
      </c>
      <c r="E65">
        <v>2.35</v>
      </c>
      <c r="F65">
        <v>16.049</v>
      </c>
      <c r="G65">
        <v>33.4785</v>
      </c>
      <c r="H65">
        <v>0.2975</v>
      </c>
    </row>
    <row r="66" spans="1:8" ht="12.75">
      <c r="A66">
        <v>19970716</v>
      </c>
      <c r="B66">
        <v>144007</v>
      </c>
      <c r="C66">
        <v>14.53</v>
      </c>
      <c r="D66">
        <v>33.65</v>
      </c>
      <c r="E66">
        <v>1.98</v>
      </c>
      <c r="F66">
        <v>15.171</v>
      </c>
      <c r="G66">
        <v>33.554</v>
      </c>
      <c r="H66">
        <v>0.2735</v>
      </c>
    </row>
    <row r="67" spans="1:8" ht="12.75">
      <c r="A67">
        <v>19970716</v>
      </c>
      <c r="B67">
        <v>184524</v>
      </c>
      <c r="C67">
        <v>13.69</v>
      </c>
      <c r="D67">
        <v>33.657</v>
      </c>
      <c r="E67">
        <v>4.64</v>
      </c>
      <c r="F67">
        <v>14.361</v>
      </c>
      <c r="G67">
        <v>33.554</v>
      </c>
      <c r="H67">
        <v>0.3185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L5" sqref="L5"/>
    </sheetView>
  </sheetViews>
  <sheetFormatPr defaultColWidth="9.140625" defaultRowHeight="12.75"/>
  <cols>
    <col min="9" max="9" width="12.140625" style="0" bestFit="1" customWidth="1"/>
    <col min="11" max="11" width="10.57421875" style="0" bestFit="1" customWidth="1"/>
  </cols>
  <sheetData>
    <row r="1" spans="1:12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</row>
    <row r="2" spans="1:12" ht="12.75">
      <c r="A2" s="1">
        <v>21.94</v>
      </c>
      <c r="B2" s="1">
        <v>33.732</v>
      </c>
      <c r="C2" s="1">
        <v>0.91</v>
      </c>
      <c r="D2" s="1">
        <v>23.666</v>
      </c>
      <c r="E2" s="1">
        <v>33.58</v>
      </c>
      <c r="F2" s="1">
        <v>0.712</v>
      </c>
      <c r="G2">
        <f>1.0315*D2-1.0998</f>
        <v>23.311679000000005</v>
      </c>
      <c r="H2">
        <f>0.9712*E2+1.0491</f>
        <v>33.661996</v>
      </c>
      <c r="I2">
        <f>16.872*F2^2.0269</f>
        <v>8.475362174845905</v>
      </c>
      <c r="J2">
        <f>G2-A2</f>
        <v>1.3716790000000039</v>
      </c>
      <c r="K2">
        <f>H2-B2</f>
        <v>-0.07000399999999729</v>
      </c>
      <c r="L2">
        <f>I2-C2</f>
        <v>7.565362174845905</v>
      </c>
    </row>
    <row r="3" spans="1:12" ht="12.75">
      <c r="A3" s="1">
        <v>21.47</v>
      </c>
      <c r="B3" s="1">
        <v>33.657</v>
      </c>
      <c r="C3" s="1">
        <v>0.29</v>
      </c>
      <c r="D3" s="1">
        <v>22.3095</v>
      </c>
      <c r="E3" s="1">
        <v>33.553</v>
      </c>
      <c r="F3" s="1">
        <v>0.2665</v>
      </c>
      <c r="G3">
        <f aca="true" t="shared" si="0" ref="G3:G66">1.0315*D3-1.0998</f>
        <v>21.91244925</v>
      </c>
      <c r="H3">
        <f aca="true" t="shared" si="1" ref="H3:H66">0.9712*E3+1.0491</f>
        <v>33.6357736</v>
      </c>
      <c r="I3">
        <f aca="true" t="shared" si="2" ref="I3:I66">16.872*F3^2.0269</f>
        <v>1.1564110915624024</v>
      </c>
      <c r="J3">
        <f aca="true" t="shared" si="3" ref="J3:J66">G3-A3</f>
        <v>0.4424492500000028</v>
      </c>
      <c r="K3">
        <f aca="true" t="shared" si="4" ref="K3:K66">H3-B3</f>
        <v>-0.021226399999996204</v>
      </c>
      <c r="L3">
        <f aca="true" t="shared" si="5" ref="L3:L66">I3-C3</f>
        <v>0.8664110915624024</v>
      </c>
    </row>
    <row r="4" spans="1:12" ht="12.75">
      <c r="A4">
        <v>20.51</v>
      </c>
      <c r="B4">
        <v>33.581</v>
      </c>
      <c r="C4">
        <v>0.16</v>
      </c>
      <c r="D4">
        <v>20.963</v>
      </c>
      <c r="E4">
        <v>33.522</v>
      </c>
      <c r="F4">
        <v>0.102</v>
      </c>
      <c r="G4">
        <f t="shared" si="0"/>
        <v>20.523534500000004</v>
      </c>
      <c r="H4">
        <f t="shared" si="1"/>
        <v>33.6056664</v>
      </c>
      <c r="I4">
        <f t="shared" si="2"/>
        <v>0.16508144240125772</v>
      </c>
      <c r="J4">
        <f t="shared" si="3"/>
        <v>0.013534500000002225</v>
      </c>
      <c r="K4">
        <f t="shared" si="4"/>
        <v>0.02466639999999387</v>
      </c>
      <c r="L4">
        <f t="shared" si="5"/>
        <v>0.005081442401257713</v>
      </c>
    </row>
    <row r="5" spans="1:12" ht="12.75">
      <c r="A5">
        <v>19.63</v>
      </c>
      <c r="B5">
        <v>33.572</v>
      </c>
      <c r="C5">
        <v>0.14</v>
      </c>
      <c r="D5">
        <v>19.972</v>
      </c>
      <c r="E5">
        <v>33.509</v>
      </c>
      <c r="F5">
        <v>0.0985</v>
      </c>
      <c r="G5">
        <f t="shared" si="0"/>
        <v>19.501318000000005</v>
      </c>
      <c r="H5">
        <f t="shared" si="1"/>
        <v>33.593040800000004</v>
      </c>
      <c r="I5">
        <f t="shared" si="2"/>
        <v>0.15380216976729946</v>
      </c>
      <c r="J5">
        <f t="shared" si="3"/>
        <v>-0.1286819999999942</v>
      </c>
      <c r="K5">
        <f t="shared" si="4"/>
        <v>0.021040800000001525</v>
      </c>
      <c r="L5">
        <f t="shared" si="5"/>
        <v>0.01380216976729945</v>
      </c>
    </row>
    <row r="6" spans="1:12" ht="12.75">
      <c r="A6">
        <v>18.71</v>
      </c>
      <c r="B6">
        <v>33.53</v>
      </c>
      <c r="C6">
        <v>0.17</v>
      </c>
      <c r="D6">
        <v>19.025</v>
      </c>
      <c r="E6">
        <v>33.466</v>
      </c>
      <c r="F6">
        <v>0.105</v>
      </c>
      <c r="G6">
        <f t="shared" si="0"/>
        <v>18.5244875</v>
      </c>
      <c r="H6">
        <f t="shared" si="1"/>
        <v>33.5512792</v>
      </c>
      <c r="I6">
        <f t="shared" si="2"/>
        <v>0.17507138077888657</v>
      </c>
      <c r="J6">
        <f t="shared" si="3"/>
        <v>-0.18551250000000152</v>
      </c>
      <c r="K6">
        <f t="shared" si="4"/>
        <v>0.021279200000002163</v>
      </c>
      <c r="L6">
        <f t="shared" si="5"/>
        <v>0.005071380778886553</v>
      </c>
    </row>
    <row r="7" spans="1:11" ht="12.75">
      <c r="A7">
        <v>18.33</v>
      </c>
      <c r="B7">
        <v>33.646</v>
      </c>
      <c r="C7" t="s">
        <v>0</v>
      </c>
      <c r="D7">
        <v>18.719</v>
      </c>
      <c r="E7">
        <v>33.5775</v>
      </c>
      <c r="F7">
        <v>0.1155</v>
      </c>
      <c r="G7">
        <f t="shared" si="0"/>
        <v>18.208848500000002</v>
      </c>
      <c r="H7">
        <f t="shared" si="1"/>
        <v>33.659568</v>
      </c>
      <c r="I7">
        <f t="shared" si="2"/>
        <v>0.21238018294287014</v>
      </c>
      <c r="J7">
        <f t="shared" si="3"/>
        <v>-0.1211514999999963</v>
      </c>
      <c r="K7">
        <f t="shared" si="4"/>
        <v>0.013567999999999358</v>
      </c>
    </row>
    <row r="8" spans="1:12" ht="12.75">
      <c r="A8">
        <v>18.12</v>
      </c>
      <c r="B8">
        <v>33.642</v>
      </c>
      <c r="C8">
        <v>0.23</v>
      </c>
      <c r="D8">
        <v>18.476</v>
      </c>
      <c r="E8">
        <v>33.5975</v>
      </c>
      <c r="F8">
        <v>0.1</v>
      </c>
      <c r="G8">
        <f t="shared" si="0"/>
        <v>17.958194</v>
      </c>
      <c r="H8">
        <f t="shared" si="1"/>
        <v>33.678992</v>
      </c>
      <c r="I8">
        <f t="shared" si="2"/>
        <v>0.15858662867545126</v>
      </c>
      <c r="J8">
        <f t="shared" si="3"/>
        <v>-0.16180600000000211</v>
      </c>
      <c r="K8">
        <f t="shared" si="4"/>
        <v>0.036991999999997915</v>
      </c>
      <c r="L8">
        <f t="shared" si="5"/>
        <v>-0.07141337132454875</v>
      </c>
    </row>
    <row r="9" spans="1:12" ht="12.75">
      <c r="A9">
        <v>18.03</v>
      </c>
      <c r="B9">
        <v>33.63</v>
      </c>
      <c r="C9">
        <v>0.28</v>
      </c>
      <c r="D9">
        <v>18.4335</v>
      </c>
      <c r="E9">
        <v>33.555</v>
      </c>
      <c r="F9">
        <v>0.1085</v>
      </c>
      <c r="G9">
        <f t="shared" si="0"/>
        <v>17.91435525</v>
      </c>
      <c r="H9">
        <f t="shared" si="1"/>
        <v>33.637716</v>
      </c>
      <c r="I9">
        <f t="shared" si="2"/>
        <v>0.1871022900289319</v>
      </c>
      <c r="J9">
        <f t="shared" si="3"/>
        <v>-0.1156447500000013</v>
      </c>
      <c r="K9">
        <f t="shared" si="4"/>
        <v>0.007715999999994949</v>
      </c>
      <c r="L9">
        <f t="shared" si="5"/>
        <v>-0.09289770997106814</v>
      </c>
    </row>
    <row r="10" spans="1:12" ht="12.75">
      <c r="A10">
        <v>17.4</v>
      </c>
      <c r="B10">
        <v>33.654</v>
      </c>
      <c r="C10">
        <v>0.24</v>
      </c>
      <c r="D10">
        <v>17.7045</v>
      </c>
      <c r="E10">
        <v>33.5845</v>
      </c>
      <c r="F10">
        <v>0.1405</v>
      </c>
      <c r="G10">
        <f t="shared" si="0"/>
        <v>17.162391749999998</v>
      </c>
      <c r="H10">
        <f t="shared" si="1"/>
        <v>33.6663664</v>
      </c>
      <c r="I10">
        <f t="shared" si="2"/>
        <v>0.3159306116804742</v>
      </c>
      <c r="J10">
        <f t="shared" si="3"/>
        <v>-0.23760825000000096</v>
      </c>
      <c r="K10">
        <f t="shared" si="4"/>
        <v>0.012366399999997668</v>
      </c>
      <c r="L10">
        <f t="shared" si="5"/>
        <v>0.07593061168047421</v>
      </c>
    </row>
    <row r="11" spans="1:12" ht="12.75">
      <c r="A11">
        <v>17.73</v>
      </c>
      <c r="B11">
        <v>33.573</v>
      </c>
      <c r="C11">
        <v>0.18</v>
      </c>
      <c r="D11">
        <v>18.1455</v>
      </c>
      <c r="E11">
        <v>33.5195</v>
      </c>
      <c r="F11">
        <v>0.1165</v>
      </c>
      <c r="G11">
        <f t="shared" si="0"/>
        <v>17.61728325</v>
      </c>
      <c r="H11">
        <f t="shared" si="1"/>
        <v>33.6032384</v>
      </c>
      <c r="I11">
        <f t="shared" si="2"/>
        <v>0.21612379498580617</v>
      </c>
      <c r="J11">
        <f t="shared" si="3"/>
        <v>-0.11271675000000059</v>
      </c>
      <c r="K11">
        <f t="shared" si="4"/>
        <v>0.030238400000001775</v>
      </c>
      <c r="L11">
        <f t="shared" si="5"/>
        <v>0.036123794985806174</v>
      </c>
    </row>
    <row r="12" spans="1:11" ht="12.75">
      <c r="A12">
        <v>16.9</v>
      </c>
      <c r="B12">
        <v>33.484</v>
      </c>
      <c r="C12" t="s">
        <v>0</v>
      </c>
      <c r="D12">
        <v>17.3215</v>
      </c>
      <c r="E12">
        <v>33.315</v>
      </c>
      <c r="F12">
        <v>0.097</v>
      </c>
      <c r="G12">
        <f t="shared" si="0"/>
        <v>16.76732725</v>
      </c>
      <c r="H12">
        <f t="shared" si="1"/>
        <v>33.404628</v>
      </c>
      <c r="I12">
        <f t="shared" si="2"/>
        <v>0.14909194997247846</v>
      </c>
      <c r="J12">
        <f t="shared" si="3"/>
        <v>-0.13267274999999756</v>
      </c>
      <c r="K12">
        <f t="shared" si="4"/>
        <v>-0.07937199999999933</v>
      </c>
    </row>
    <row r="13" spans="1:12" ht="12.75">
      <c r="A13">
        <v>16.89</v>
      </c>
      <c r="B13">
        <v>33.406</v>
      </c>
      <c r="C13">
        <v>0.15</v>
      </c>
      <c r="D13">
        <v>17.2795</v>
      </c>
      <c r="E13">
        <v>33.336</v>
      </c>
      <c r="F13">
        <v>0.129</v>
      </c>
      <c r="G13">
        <f t="shared" si="0"/>
        <v>16.72400425</v>
      </c>
      <c r="H13">
        <f t="shared" si="1"/>
        <v>33.4250232</v>
      </c>
      <c r="I13">
        <f t="shared" si="2"/>
        <v>0.2657179238828395</v>
      </c>
      <c r="J13">
        <f t="shared" si="3"/>
        <v>-0.16599575000000044</v>
      </c>
      <c r="K13">
        <f t="shared" si="4"/>
        <v>0.019023199999999463</v>
      </c>
      <c r="L13">
        <f t="shared" si="5"/>
        <v>0.1157179238828395</v>
      </c>
    </row>
    <row r="14" spans="1:12" ht="12.75">
      <c r="A14">
        <v>17.42</v>
      </c>
      <c r="B14">
        <v>33.226</v>
      </c>
      <c r="C14">
        <v>0.08</v>
      </c>
      <c r="D14">
        <v>17.898</v>
      </c>
      <c r="E14">
        <v>33.15</v>
      </c>
      <c r="F14">
        <v>0.096</v>
      </c>
      <c r="G14">
        <f t="shared" si="0"/>
        <v>17.361987</v>
      </c>
      <c r="H14">
        <f t="shared" si="1"/>
        <v>33.24438</v>
      </c>
      <c r="I14">
        <f t="shared" si="2"/>
        <v>0.14599303228232985</v>
      </c>
      <c r="J14">
        <f t="shared" si="3"/>
        <v>-0.058013000000002535</v>
      </c>
      <c r="K14">
        <f t="shared" si="4"/>
        <v>0.018380000000000507</v>
      </c>
      <c r="L14">
        <f t="shared" si="5"/>
        <v>0.06599303228232985</v>
      </c>
    </row>
    <row r="15" spans="1:12" ht="12.75">
      <c r="A15">
        <v>18.77</v>
      </c>
      <c r="B15">
        <v>33.338</v>
      </c>
      <c r="C15">
        <v>0.06</v>
      </c>
      <c r="D15">
        <v>19.1365</v>
      </c>
      <c r="E15">
        <v>33.2575</v>
      </c>
      <c r="F15">
        <v>0.088</v>
      </c>
      <c r="G15">
        <f t="shared" si="0"/>
        <v>18.639499750000006</v>
      </c>
      <c r="H15">
        <f t="shared" si="1"/>
        <v>33.348784</v>
      </c>
      <c r="I15">
        <f t="shared" si="2"/>
        <v>0.12238790336237687</v>
      </c>
      <c r="J15">
        <f t="shared" si="3"/>
        <v>-0.13050024999999366</v>
      </c>
      <c r="K15">
        <f t="shared" si="4"/>
        <v>0.010784000000001015</v>
      </c>
      <c r="L15">
        <f t="shared" si="5"/>
        <v>0.06238790336237687</v>
      </c>
    </row>
    <row r="16" spans="1:11" ht="12.75">
      <c r="A16">
        <v>19.48</v>
      </c>
      <c r="B16">
        <v>33.43</v>
      </c>
      <c r="C16" t="s">
        <v>0</v>
      </c>
      <c r="D16">
        <v>19.819</v>
      </c>
      <c r="E16">
        <v>33.357</v>
      </c>
      <c r="F16">
        <v>0.087</v>
      </c>
      <c r="G16">
        <f t="shared" si="0"/>
        <v>19.343498500000003</v>
      </c>
      <c r="H16">
        <f t="shared" si="1"/>
        <v>33.4454184</v>
      </c>
      <c r="I16">
        <f t="shared" si="2"/>
        <v>0.1195853943082543</v>
      </c>
      <c r="J16">
        <f t="shared" si="3"/>
        <v>-0.13650149999999783</v>
      </c>
      <c r="K16">
        <f t="shared" si="4"/>
        <v>0.015418400000001498</v>
      </c>
    </row>
    <row r="17" spans="1:11" ht="12.75">
      <c r="A17">
        <v>18.93</v>
      </c>
      <c r="B17">
        <v>33.382</v>
      </c>
      <c r="C17" t="s">
        <v>0</v>
      </c>
      <c r="D17">
        <v>19.3115</v>
      </c>
      <c r="E17">
        <v>33.311</v>
      </c>
      <c r="F17">
        <v>0.088</v>
      </c>
      <c r="G17">
        <f t="shared" si="0"/>
        <v>18.820012249999998</v>
      </c>
      <c r="H17">
        <f t="shared" si="1"/>
        <v>33.4007432</v>
      </c>
      <c r="I17">
        <f t="shared" si="2"/>
        <v>0.12238790336237687</v>
      </c>
      <c r="J17">
        <f t="shared" si="3"/>
        <v>-0.10998775000000194</v>
      </c>
      <c r="K17">
        <f t="shared" si="4"/>
        <v>0.018743200000002957</v>
      </c>
    </row>
    <row r="18" spans="1:12" ht="12.75">
      <c r="A18">
        <v>18.8</v>
      </c>
      <c r="B18">
        <v>33.34</v>
      </c>
      <c r="C18">
        <v>0.07</v>
      </c>
      <c r="D18">
        <v>19.212</v>
      </c>
      <c r="E18">
        <v>33.2695</v>
      </c>
      <c r="F18">
        <v>0.087</v>
      </c>
      <c r="G18">
        <f t="shared" si="0"/>
        <v>18.717378000000004</v>
      </c>
      <c r="H18">
        <f t="shared" si="1"/>
        <v>33.3604384</v>
      </c>
      <c r="I18">
        <f t="shared" si="2"/>
        <v>0.1195853943082543</v>
      </c>
      <c r="J18">
        <f t="shared" si="3"/>
        <v>-0.08262199999999709</v>
      </c>
      <c r="K18">
        <f t="shared" si="4"/>
        <v>0.020438399999996193</v>
      </c>
      <c r="L18">
        <f t="shared" si="5"/>
        <v>0.04958539430825429</v>
      </c>
    </row>
    <row r="19" spans="1:12" ht="12.75">
      <c r="A19">
        <v>17.21</v>
      </c>
      <c r="B19">
        <v>33.179</v>
      </c>
      <c r="C19">
        <v>0.09</v>
      </c>
      <c r="D19">
        <v>17.744</v>
      </c>
      <c r="E19">
        <v>33.0985</v>
      </c>
      <c r="F19">
        <v>0.0875</v>
      </c>
      <c r="G19">
        <f t="shared" si="0"/>
        <v>17.203136</v>
      </c>
      <c r="H19">
        <f t="shared" si="1"/>
        <v>33.194363200000005</v>
      </c>
      <c r="I19">
        <f t="shared" si="2"/>
        <v>0.12098253755544419</v>
      </c>
      <c r="J19">
        <f t="shared" si="3"/>
        <v>-0.006864000000000203</v>
      </c>
      <c r="K19">
        <f t="shared" si="4"/>
        <v>0.015363200000003019</v>
      </c>
      <c r="L19">
        <f t="shared" si="5"/>
        <v>0.030982537555444195</v>
      </c>
    </row>
    <row r="20" spans="1:12" ht="12.75">
      <c r="A20">
        <v>17.45</v>
      </c>
      <c r="B20">
        <v>33.192</v>
      </c>
      <c r="C20">
        <v>0.07</v>
      </c>
      <c r="D20">
        <v>17.933</v>
      </c>
      <c r="E20">
        <v>33.125</v>
      </c>
      <c r="F20">
        <v>0.089</v>
      </c>
      <c r="G20">
        <f t="shared" si="0"/>
        <v>17.398089500000005</v>
      </c>
      <c r="H20">
        <f t="shared" si="1"/>
        <v>33.2201</v>
      </c>
      <c r="I20">
        <f t="shared" si="2"/>
        <v>0.12522330769024415</v>
      </c>
      <c r="J20">
        <f t="shared" si="3"/>
        <v>-0.05191049999999464</v>
      </c>
      <c r="K20">
        <f t="shared" si="4"/>
        <v>0.028100000000002012</v>
      </c>
      <c r="L20">
        <f t="shared" si="5"/>
        <v>0.05522330769024414</v>
      </c>
    </row>
    <row r="21" spans="1:12" ht="12.75">
      <c r="A21">
        <v>16.76</v>
      </c>
      <c r="B21">
        <v>33.345</v>
      </c>
      <c r="C21">
        <v>0.16</v>
      </c>
      <c r="D21">
        <v>17.184</v>
      </c>
      <c r="E21">
        <v>33.2655</v>
      </c>
      <c r="F21">
        <v>0.146</v>
      </c>
      <c r="G21">
        <f t="shared" si="0"/>
        <v>16.625496000000005</v>
      </c>
      <c r="H21">
        <f t="shared" si="1"/>
        <v>33.356553600000005</v>
      </c>
      <c r="I21">
        <f t="shared" si="2"/>
        <v>0.34150209330562464</v>
      </c>
      <c r="J21">
        <f t="shared" si="3"/>
        <v>-0.13450399999999618</v>
      </c>
      <c r="K21">
        <f t="shared" si="4"/>
        <v>0.01155360000000627</v>
      </c>
      <c r="L21">
        <f t="shared" si="5"/>
        <v>0.18150209330562464</v>
      </c>
    </row>
    <row r="22" spans="1:11" ht="12.75">
      <c r="A22">
        <v>16.97</v>
      </c>
      <c r="B22">
        <v>33.642</v>
      </c>
      <c r="C22" t="s">
        <v>0</v>
      </c>
      <c r="D22">
        <v>17.282</v>
      </c>
      <c r="E22">
        <v>33.533</v>
      </c>
      <c r="F22">
        <v>0.1205</v>
      </c>
      <c r="G22">
        <f t="shared" si="0"/>
        <v>16.726582999999998</v>
      </c>
      <c r="H22">
        <f t="shared" si="1"/>
        <v>33.6163496</v>
      </c>
      <c r="I22">
        <f t="shared" si="2"/>
        <v>0.23142976380576413</v>
      </c>
      <c r="J22">
        <f t="shared" si="3"/>
        <v>-0.24341700000000088</v>
      </c>
      <c r="K22">
        <f t="shared" si="4"/>
        <v>-0.025650400000003515</v>
      </c>
    </row>
    <row r="23" spans="1:12" ht="12.75">
      <c r="A23">
        <v>16.63</v>
      </c>
      <c r="B23">
        <v>33.604</v>
      </c>
      <c r="C23">
        <v>0.41</v>
      </c>
      <c r="D23">
        <v>17.031</v>
      </c>
      <c r="E23">
        <v>33.5295</v>
      </c>
      <c r="F23">
        <v>0.174</v>
      </c>
      <c r="G23">
        <f t="shared" si="0"/>
        <v>16.467676500000003</v>
      </c>
      <c r="H23">
        <f t="shared" si="1"/>
        <v>33.6129504</v>
      </c>
      <c r="I23">
        <f t="shared" si="2"/>
        <v>0.4873442407190809</v>
      </c>
      <c r="J23">
        <f t="shared" si="3"/>
        <v>-0.16232349999999585</v>
      </c>
      <c r="K23">
        <f t="shared" si="4"/>
        <v>0.008950400000003356</v>
      </c>
      <c r="L23">
        <f t="shared" si="5"/>
        <v>0.07734424071908091</v>
      </c>
    </row>
    <row r="24" spans="1:12" ht="12.75">
      <c r="A24">
        <v>17.91</v>
      </c>
      <c r="B24">
        <v>33.516</v>
      </c>
      <c r="C24">
        <v>0.26</v>
      </c>
      <c r="D24">
        <v>18.3465</v>
      </c>
      <c r="E24">
        <v>33.44</v>
      </c>
      <c r="F24">
        <v>0.129</v>
      </c>
      <c r="G24">
        <f t="shared" si="0"/>
        <v>17.824614750000002</v>
      </c>
      <c r="H24">
        <f t="shared" si="1"/>
        <v>33.526028</v>
      </c>
      <c r="I24">
        <f t="shared" si="2"/>
        <v>0.2657179238828395</v>
      </c>
      <c r="J24">
        <f t="shared" si="3"/>
        <v>-0.08538524999999808</v>
      </c>
      <c r="K24">
        <f t="shared" si="4"/>
        <v>0.010027999999998372</v>
      </c>
      <c r="L24">
        <f t="shared" si="5"/>
        <v>0.005717923882839482</v>
      </c>
    </row>
    <row r="25" spans="1:12" ht="12.75">
      <c r="A25">
        <v>18.74</v>
      </c>
      <c r="B25">
        <v>33.541</v>
      </c>
      <c r="C25">
        <v>0.18</v>
      </c>
      <c r="D25">
        <v>19.152</v>
      </c>
      <c r="E25">
        <v>33.464</v>
      </c>
      <c r="F25">
        <v>0.097</v>
      </c>
      <c r="G25">
        <f t="shared" si="0"/>
        <v>18.655488000000005</v>
      </c>
      <c r="H25">
        <f t="shared" si="1"/>
        <v>33.5493368</v>
      </c>
      <c r="I25">
        <f t="shared" si="2"/>
        <v>0.14909194997247846</v>
      </c>
      <c r="J25">
        <f t="shared" si="3"/>
        <v>-0.08451199999999304</v>
      </c>
      <c r="K25">
        <f t="shared" si="4"/>
        <v>0.008336800000002142</v>
      </c>
      <c r="L25">
        <f t="shared" si="5"/>
        <v>-0.030908050027521533</v>
      </c>
    </row>
    <row r="26" spans="1:12" ht="12.75">
      <c r="A26">
        <v>20.6</v>
      </c>
      <c r="B26">
        <v>33.617</v>
      </c>
      <c r="C26">
        <v>0.24</v>
      </c>
      <c r="D26">
        <v>20.9335</v>
      </c>
      <c r="E26">
        <v>33.5335</v>
      </c>
      <c r="F26">
        <v>0.1035</v>
      </c>
      <c r="G26">
        <f t="shared" si="0"/>
        <v>20.49310525</v>
      </c>
      <c r="H26">
        <f t="shared" si="1"/>
        <v>33.6168352</v>
      </c>
      <c r="I26">
        <f t="shared" si="2"/>
        <v>0.17003924255710437</v>
      </c>
      <c r="J26">
        <f t="shared" si="3"/>
        <v>-0.10689475000000215</v>
      </c>
      <c r="K26">
        <f t="shared" si="4"/>
        <v>-0.00016480000000029804</v>
      </c>
      <c r="L26">
        <f t="shared" si="5"/>
        <v>-0.06996075744289562</v>
      </c>
    </row>
    <row r="27" spans="1:12" ht="12.75">
      <c r="A27">
        <v>20.52</v>
      </c>
      <c r="B27">
        <v>33.592</v>
      </c>
      <c r="C27">
        <v>0.23</v>
      </c>
      <c r="D27">
        <v>20.9165</v>
      </c>
      <c r="E27">
        <v>33.5105</v>
      </c>
      <c r="F27">
        <v>0.0955</v>
      </c>
      <c r="G27">
        <f t="shared" si="0"/>
        <v>20.47556975</v>
      </c>
      <c r="H27">
        <f t="shared" si="1"/>
        <v>33.594497600000004</v>
      </c>
      <c r="I27">
        <f t="shared" si="2"/>
        <v>0.14445593865054648</v>
      </c>
      <c r="J27">
        <f t="shared" si="3"/>
        <v>-0.04443025000000134</v>
      </c>
      <c r="K27">
        <f t="shared" si="4"/>
        <v>0.0024976000000052068</v>
      </c>
      <c r="L27">
        <f t="shared" si="5"/>
        <v>-0.08554406134945353</v>
      </c>
    </row>
    <row r="28" spans="1:12" ht="12.75">
      <c r="A28">
        <v>21.47</v>
      </c>
      <c r="B28">
        <v>33.626</v>
      </c>
      <c r="C28">
        <v>0.25</v>
      </c>
      <c r="D28">
        <v>22.066</v>
      </c>
      <c r="E28">
        <v>33.5595</v>
      </c>
      <c r="F28">
        <v>0.105</v>
      </c>
      <c r="G28">
        <f t="shared" si="0"/>
        <v>21.661279</v>
      </c>
      <c r="H28">
        <f t="shared" si="1"/>
        <v>33.642086400000004</v>
      </c>
      <c r="I28">
        <f t="shared" si="2"/>
        <v>0.17507138077888657</v>
      </c>
      <c r="J28">
        <f t="shared" si="3"/>
        <v>0.19127900000000153</v>
      </c>
      <c r="K28">
        <f t="shared" si="4"/>
        <v>0.01608640000000605</v>
      </c>
      <c r="L28">
        <f t="shared" si="5"/>
        <v>-0.07492861922111343</v>
      </c>
    </row>
    <row r="29" spans="1:12" ht="12.75">
      <c r="A29">
        <v>21.16</v>
      </c>
      <c r="B29">
        <v>33.598</v>
      </c>
      <c r="C29">
        <v>0.46</v>
      </c>
      <c r="D29">
        <v>21.721</v>
      </c>
      <c r="E29">
        <v>33.5355</v>
      </c>
      <c r="F29">
        <v>0.1105</v>
      </c>
      <c r="G29">
        <f t="shared" si="0"/>
        <v>21.305411500000005</v>
      </c>
      <c r="H29">
        <f t="shared" si="1"/>
        <v>33.6187776</v>
      </c>
      <c r="I29">
        <f t="shared" si="2"/>
        <v>0.1941590185626582</v>
      </c>
      <c r="J29">
        <f t="shared" si="3"/>
        <v>0.14541150000000513</v>
      </c>
      <c r="K29">
        <f t="shared" si="4"/>
        <v>0.020777600000002394</v>
      </c>
      <c r="L29">
        <f t="shared" si="5"/>
        <v>-0.2658409814373418</v>
      </c>
    </row>
    <row r="30" spans="1:12" ht="12.75">
      <c r="A30">
        <v>20.69</v>
      </c>
      <c r="B30">
        <v>33.581</v>
      </c>
      <c r="C30">
        <v>0.85</v>
      </c>
      <c r="D30">
        <v>21.609</v>
      </c>
      <c r="E30">
        <v>33.515</v>
      </c>
      <c r="F30">
        <v>0.119</v>
      </c>
      <c r="G30">
        <f t="shared" si="0"/>
        <v>21.1898835</v>
      </c>
      <c r="H30">
        <f t="shared" si="1"/>
        <v>33.598868</v>
      </c>
      <c r="I30">
        <f t="shared" si="2"/>
        <v>0.22562784882474096</v>
      </c>
      <c r="J30">
        <f t="shared" si="3"/>
        <v>0.49988349999999926</v>
      </c>
      <c r="K30">
        <f t="shared" si="4"/>
        <v>0.017867999999999995</v>
      </c>
      <c r="L30">
        <f t="shared" si="5"/>
        <v>-0.624372151175259</v>
      </c>
    </row>
    <row r="31" spans="1:12" ht="12.75">
      <c r="A31">
        <v>20.79</v>
      </c>
      <c r="B31">
        <v>33.621</v>
      </c>
      <c r="C31">
        <v>0.21</v>
      </c>
      <c r="D31">
        <v>21.141</v>
      </c>
      <c r="E31">
        <v>33.5375</v>
      </c>
      <c r="F31">
        <v>0.1</v>
      </c>
      <c r="G31">
        <f t="shared" si="0"/>
        <v>20.7071415</v>
      </c>
      <c r="H31">
        <f t="shared" si="1"/>
        <v>33.620720000000006</v>
      </c>
      <c r="I31">
        <f t="shared" si="2"/>
        <v>0.15858662867545126</v>
      </c>
      <c r="J31">
        <f t="shared" si="3"/>
        <v>-0.08285850000000039</v>
      </c>
      <c r="K31">
        <f t="shared" si="4"/>
        <v>-0.00027999999999650527</v>
      </c>
      <c r="L31">
        <f t="shared" si="5"/>
        <v>-0.051413371324548734</v>
      </c>
    </row>
    <row r="32" spans="1:12" ht="12.75">
      <c r="A32">
        <v>19.43</v>
      </c>
      <c r="B32">
        <v>33.582</v>
      </c>
      <c r="C32">
        <v>0.23</v>
      </c>
      <c r="D32">
        <v>19.819</v>
      </c>
      <c r="E32">
        <v>33.4995</v>
      </c>
      <c r="F32">
        <v>0.096</v>
      </c>
      <c r="G32">
        <f t="shared" si="0"/>
        <v>19.343498500000003</v>
      </c>
      <c r="H32">
        <f t="shared" si="1"/>
        <v>33.5838144</v>
      </c>
      <c r="I32">
        <f t="shared" si="2"/>
        <v>0.14599303228232985</v>
      </c>
      <c r="J32">
        <f t="shared" si="3"/>
        <v>-0.08650149999999712</v>
      </c>
      <c r="K32">
        <f t="shared" si="4"/>
        <v>0.00181440000000066</v>
      </c>
      <c r="L32">
        <f t="shared" si="5"/>
        <v>-0.08400696771767016</v>
      </c>
    </row>
    <row r="33" spans="1:12" ht="12.75">
      <c r="A33">
        <v>15.92</v>
      </c>
      <c r="B33">
        <v>33.704</v>
      </c>
      <c r="C33">
        <v>2.19</v>
      </c>
      <c r="D33">
        <v>16.6605</v>
      </c>
      <c r="E33">
        <v>33.625</v>
      </c>
      <c r="F33">
        <v>0.3615</v>
      </c>
      <c r="G33">
        <f t="shared" si="0"/>
        <v>16.085505750000003</v>
      </c>
      <c r="H33">
        <f t="shared" si="1"/>
        <v>33.7057</v>
      </c>
      <c r="I33">
        <f t="shared" si="2"/>
        <v>2.14534075590388</v>
      </c>
      <c r="J33">
        <f t="shared" si="3"/>
        <v>0.165505750000003</v>
      </c>
      <c r="K33">
        <f t="shared" si="4"/>
        <v>0.0016999999999995907</v>
      </c>
      <c r="L33">
        <f t="shared" si="5"/>
        <v>-0.04465924409611999</v>
      </c>
    </row>
    <row r="34" spans="1:12" ht="12.75">
      <c r="A34">
        <v>17.45</v>
      </c>
      <c r="B34">
        <v>33.675</v>
      </c>
      <c r="C34">
        <v>1.9</v>
      </c>
      <c r="D34">
        <v>17.938</v>
      </c>
      <c r="E34">
        <v>33.5925</v>
      </c>
      <c r="F34">
        <v>0.4235</v>
      </c>
      <c r="G34">
        <f t="shared" si="0"/>
        <v>17.403247</v>
      </c>
      <c r="H34">
        <f t="shared" si="1"/>
        <v>33.674136000000004</v>
      </c>
      <c r="I34">
        <f t="shared" si="2"/>
        <v>2.956893978815137</v>
      </c>
      <c r="J34">
        <f t="shared" si="3"/>
        <v>-0.046752999999998934</v>
      </c>
      <c r="K34">
        <f t="shared" si="4"/>
        <v>-0.0008639999999928705</v>
      </c>
      <c r="L34">
        <f t="shared" si="5"/>
        <v>1.056893978815137</v>
      </c>
    </row>
    <row r="35" spans="1:11" ht="12.75">
      <c r="A35">
        <v>16.73</v>
      </c>
      <c r="B35">
        <v>33.664</v>
      </c>
      <c r="C35" t="s">
        <v>0</v>
      </c>
      <c r="D35">
        <v>17.2125</v>
      </c>
      <c r="E35">
        <v>33.5805</v>
      </c>
      <c r="F35">
        <v>0.1855</v>
      </c>
      <c r="G35">
        <f t="shared" si="0"/>
        <v>16.65489375</v>
      </c>
      <c r="H35">
        <f t="shared" si="1"/>
        <v>33.6624816</v>
      </c>
      <c r="I35">
        <f t="shared" si="2"/>
        <v>0.5548464937281656</v>
      </c>
      <c r="J35">
        <f t="shared" si="3"/>
        <v>-0.07510625000000104</v>
      </c>
      <c r="K35">
        <f t="shared" si="4"/>
        <v>-0.0015184000000019182</v>
      </c>
    </row>
    <row r="36" spans="1:12" ht="12.75">
      <c r="A36">
        <v>16.31</v>
      </c>
      <c r="B36">
        <v>33.675</v>
      </c>
      <c r="C36">
        <v>0.66</v>
      </c>
      <c r="D36">
        <v>16.862</v>
      </c>
      <c r="E36">
        <v>33.592</v>
      </c>
      <c r="F36">
        <v>0.2435</v>
      </c>
      <c r="G36">
        <f t="shared" si="0"/>
        <v>16.293352999999996</v>
      </c>
      <c r="H36">
        <f t="shared" si="1"/>
        <v>33.6736504</v>
      </c>
      <c r="I36">
        <f t="shared" si="2"/>
        <v>0.9630776846749034</v>
      </c>
      <c r="J36">
        <f t="shared" si="3"/>
        <v>-0.01664700000000252</v>
      </c>
      <c r="K36">
        <f t="shared" si="4"/>
        <v>-0.0013495999999975083</v>
      </c>
      <c r="L36">
        <f t="shared" si="5"/>
        <v>0.30307768467490337</v>
      </c>
    </row>
    <row r="37" spans="1:12" ht="12.75">
      <c r="A37">
        <v>15.99</v>
      </c>
      <c r="B37">
        <v>33.598</v>
      </c>
      <c r="C37">
        <v>0.18</v>
      </c>
      <c r="D37">
        <v>16.4805</v>
      </c>
      <c r="E37">
        <v>33.5155</v>
      </c>
      <c r="F37">
        <v>0.1395</v>
      </c>
      <c r="G37">
        <f t="shared" si="0"/>
        <v>15.89983575</v>
      </c>
      <c r="H37">
        <f t="shared" si="1"/>
        <v>33.5993536</v>
      </c>
      <c r="I37">
        <f t="shared" si="2"/>
        <v>0.3113895458816482</v>
      </c>
      <c r="J37">
        <f t="shared" si="3"/>
        <v>-0.09016425000000083</v>
      </c>
      <c r="K37">
        <f t="shared" si="4"/>
        <v>0.0013536000000016202</v>
      </c>
      <c r="L37">
        <f t="shared" si="5"/>
        <v>0.1313895458816482</v>
      </c>
    </row>
    <row r="38" spans="1:11" ht="12.75">
      <c r="A38">
        <v>15.66</v>
      </c>
      <c r="B38">
        <v>33.519</v>
      </c>
      <c r="C38" t="s">
        <v>0</v>
      </c>
      <c r="D38">
        <v>16.194</v>
      </c>
      <c r="E38">
        <v>33.4355</v>
      </c>
      <c r="F38">
        <v>0.2615</v>
      </c>
      <c r="G38">
        <f t="shared" si="0"/>
        <v>15.604311000000001</v>
      </c>
      <c r="H38">
        <f t="shared" si="1"/>
        <v>33.5216576</v>
      </c>
      <c r="I38">
        <f t="shared" si="2"/>
        <v>1.1128584856497161</v>
      </c>
      <c r="J38">
        <f t="shared" si="3"/>
        <v>-0.05568899999999921</v>
      </c>
      <c r="K38">
        <f t="shared" si="4"/>
        <v>0.0026575999999991495</v>
      </c>
    </row>
    <row r="39" spans="1:11" ht="12.75">
      <c r="A39">
        <v>17.78</v>
      </c>
      <c r="B39">
        <v>33.219</v>
      </c>
      <c r="C39" t="s">
        <v>0</v>
      </c>
      <c r="D39">
        <v>18.218</v>
      </c>
      <c r="E39">
        <v>33.1335</v>
      </c>
      <c r="F39">
        <v>0.0995</v>
      </c>
      <c r="G39">
        <f t="shared" si="0"/>
        <v>17.692067</v>
      </c>
      <c r="H39">
        <f t="shared" si="1"/>
        <v>33.228355199999996</v>
      </c>
      <c r="I39">
        <f t="shared" si="2"/>
        <v>0.15698355837634323</v>
      </c>
      <c r="J39">
        <f t="shared" si="3"/>
        <v>-0.0879329999999996</v>
      </c>
      <c r="K39">
        <f t="shared" si="4"/>
        <v>0.009355199999994568</v>
      </c>
    </row>
    <row r="40" spans="1:12" ht="12.75">
      <c r="A40">
        <v>17.94</v>
      </c>
      <c r="B40">
        <v>33.244</v>
      </c>
      <c r="C40">
        <v>0.11</v>
      </c>
      <c r="D40">
        <v>18.4075</v>
      </c>
      <c r="E40">
        <v>33.1565</v>
      </c>
      <c r="F40">
        <v>0.091</v>
      </c>
      <c r="G40">
        <f t="shared" si="0"/>
        <v>17.887536250000004</v>
      </c>
      <c r="H40">
        <f t="shared" si="1"/>
        <v>33.2506928</v>
      </c>
      <c r="I40">
        <f t="shared" si="2"/>
        <v>0.13099284206049622</v>
      </c>
      <c r="J40">
        <f t="shared" si="3"/>
        <v>-0.05246374999999759</v>
      </c>
      <c r="K40">
        <f t="shared" si="4"/>
        <v>0.006692800000003274</v>
      </c>
      <c r="L40">
        <f t="shared" si="5"/>
        <v>0.020992842060496217</v>
      </c>
    </row>
    <row r="41" spans="1:11" ht="12.75">
      <c r="A41">
        <v>17.69</v>
      </c>
      <c r="B41">
        <v>33.215</v>
      </c>
      <c r="C41" t="s">
        <v>0</v>
      </c>
      <c r="D41">
        <v>18.169</v>
      </c>
      <c r="E41">
        <v>33.1235</v>
      </c>
      <c r="F41">
        <v>0.0885</v>
      </c>
      <c r="G41">
        <f t="shared" si="0"/>
        <v>17.641523500000005</v>
      </c>
      <c r="H41">
        <f t="shared" si="1"/>
        <v>33.2186432</v>
      </c>
      <c r="I41">
        <f t="shared" si="2"/>
        <v>0.12380149298948324</v>
      </c>
      <c r="J41">
        <f t="shared" si="3"/>
        <v>-0.04847649999999604</v>
      </c>
      <c r="K41">
        <f t="shared" si="4"/>
        <v>0.0036431999999990694</v>
      </c>
    </row>
    <row r="42" spans="1:12" ht="12.75">
      <c r="A42">
        <v>17.95</v>
      </c>
      <c r="B42">
        <v>33.231</v>
      </c>
      <c r="C42">
        <v>0.08</v>
      </c>
      <c r="D42">
        <v>18.425</v>
      </c>
      <c r="E42">
        <v>33.1385</v>
      </c>
      <c r="F42">
        <v>0.088</v>
      </c>
      <c r="G42">
        <f t="shared" si="0"/>
        <v>17.905587500000003</v>
      </c>
      <c r="H42">
        <f t="shared" si="1"/>
        <v>33.2332112</v>
      </c>
      <c r="I42">
        <f t="shared" si="2"/>
        <v>0.12238790336237687</v>
      </c>
      <c r="J42">
        <f t="shared" si="3"/>
        <v>-0.04441249999999641</v>
      </c>
      <c r="K42">
        <f t="shared" si="4"/>
        <v>0.0022111999999978593</v>
      </c>
      <c r="L42">
        <f t="shared" si="5"/>
        <v>0.04238790336237687</v>
      </c>
    </row>
    <row r="43" spans="1:12" ht="12.75">
      <c r="A43">
        <v>17.86</v>
      </c>
      <c r="B43">
        <v>33.123</v>
      </c>
      <c r="C43">
        <v>0.08</v>
      </c>
      <c r="D43">
        <v>18.3265</v>
      </c>
      <c r="E43">
        <v>33.0255</v>
      </c>
      <c r="F43">
        <v>0.084</v>
      </c>
      <c r="G43">
        <f t="shared" si="0"/>
        <v>17.803984749999998</v>
      </c>
      <c r="H43">
        <f t="shared" si="1"/>
        <v>33.1234656</v>
      </c>
      <c r="I43">
        <f t="shared" si="2"/>
        <v>0.11137513709984218</v>
      </c>
      <c r="J43">
        <f t="shared" si="3"/>
        <v>-0.056015250000001515</v>
      </c>
      <c r="K43">
        <f t="shared" si="4"/>
        <v>0.00046560000000539503</v>
      </c>
      <c r="L43">
        <f t="shared" si="5"/>
        <v>0.031375137099842174</v>
      </c>
    </row>
    <row r="44" spans="1:12" ht="12.75">
      <c r="A44">
        <v>17.23</v>
      </c>
      <c r="B44">
        <v>33.248</v>
      </c>
      <c r="C44">
        <v>0.09</v>
      </c>
      <c r="D44">
        <v>17.7105</v>
      </c>
      <c r="E44">
        <v>33.152</v>
      </c>
      <c r="F44">
        <v>0.0875</v>
      </c>
      <c r="G44">
        <f t="shared" si="0"/>
        <v>17.168580750000004</v>
      </c>
      <c r="H44">
        <f t="shared" si="1"/>
        <v>33.246322400000004</v>
      </c>
      <c r="I44">
        <f t="shared" si="2"/>
        <v>0.12098253755544419</v>
      </c>
      <c r="J44">
        <f t="shared" si="3"/>
        <v>-0.061419249999996595</v>
      </c>
      <c r="K44">
        <f t="shared" si="4"/>
        <v>-0.0016775999999936175</v>
      </c>
      <c r="L44">
        <f t="shared" si="5"/>
        <v>0.030982537555444195</v>
      </c>
    </row>
    <row r="45" spans="1:12" ht="12.75">
      <c r="A45">
        <v>17.38</v>
      </c>
      <c r="B45">
        <v>33.136</v>
      </c>
      <c r="C45">
        <v>0.09</v>
      </c>
      <c r="D45">
        <v>17.869</v>
      </c>
      <c r="E45">
        <v>33.0365</v>
      </c>
      <c r="F45">
        <v>0.091</v>
      </c>
      <c r="G45">
        <f t="shared" si="0"/>
        <v>17.3320735</v>
      </c>
      <c r="H45">
        <f t="shared" si="1"/>
        <v>33.1341488</v>
      </c>
      <c r="I45">
        <f t="shared" si="2"/>
        <v>0.13099284206049622</v>
      </c>
      <c r="J45">
        <f t="shared" si="3"/>
        <v>-0.047926499999999095</v>
      </c>
      <c r="K45">
        <f t="shared" si="4"/>
        <v>-0.0018512000000043827</v>
      </c>
      <c r="L45">
        <f t="shared" si="5"/>
        <v>0.04099284206049622</v>
      </c>
    </row>
    <row r="46" spans="1:12" ht="12.75">
      <c r="A46">
        <v>15.28</v>
      </c>
      <c r="B46">
        <v>33.546</v>
      </c>
      <c r="C46">
        <v>2.81</v>
      </c>
      <c r="D46">
        <v>15.8425</v>
      </c>
      <c r="E46">
        <v>33.4475</v>
      </c>
      <c r="F46">
        <v>0.59</v>
      </c>
      <c r="G46">
        <f t="shared" si="0"/>
        <v>15.241738750000001</v>
      </c>
      <c r="H46">
        <f t="shared" si="1"/>
        <v>33.533312</v>
      </c>
      <c r="I46">
        <f t="shared" si="2"/>
        <v>5.790372579176235</v>
      </c>
      <c r="J46">
        <f t="shared" si="3"/>
        <v>-0.038261249999997915</v>
      </c>
      <c r="K46">
        <f t="shared" si="4"/>
        <v>-0.012687999999997146</v>
      </c>
      <c r="L46">
        <f t="shared" si="5"/>
        <v>2.9803725791762345</v>
      </c>
    </row>
    <row r="47" spans="1:12" ht="12.75">
      <c r="A47">
        <v>15.45</v>
      </c>
      <c r="B47">
        <v>33.582</v>
      </c>
      <c r="C47">
        <v>2.93</v>
      </c>
      <c r="D47">
        <v>15.9945</v>
      </c>
      <c r="E47">
        <v>33.484</v>
      </c>
      <c r="F47">
        <v>0.54</v>
      </c>
      <c r="G47">
        <f t="shared" si="0"/>
        <v>15.39852675</v>
      </c>
      <c r="H47">
        <f t="shared" si="1"/>
        <v>33.5687608</v>
      </c>
      <c r="I47">
        <f t="shared" si="2"/>
        <v>4.838998400067939</v>
      </c>
      <c r="J47">
        <f t="shared" si="3"/>
        <v>-0.05147324999999903</v>
      </c>
      <c r="K47">
        <f t="shared" si="4"/>
        <v>-0.013239200000001006</v>
      </c>
      <c r="L47">
        <f t="shared" si="5"/>
        <v>1.9089984000679387</v>
      </c>
    </row>
    <row r="48" spans="1:11" ht="12.75">
      <c r="A48">
        <v>16.76</v>
      </c>
      <c r="B48">
        <v>33.572</v>
      </c>
      <c r="C48" t="s">
        <v>0</v>
      </c>
      <c r="D48">
        <v>17.2965</v>
      </c>
      <c r="E48">
        <v>33.472</v>
      </c>
      <c r="F48">
        <v>0.1345</v>
      </c>
      <c r="G48">
        <f t="shared" si="0"/>
        <v>16.74153975</v>
      </c>
      <c r="H48">
        <f t="shared" si="1"/>
        <v>33.5571064</v>
      </c>
      <c r="I48">
        <f t="shared" si="2"/>
        <v>0.2891836698990197</v>
      </c>
      <c r="J48">
        <f t="shared" si="3"/>
        <v>-0.0184602500000004</v>
      </c>
      <c r="K48">
        <f t="shared" si="4"/>
        <v>-0.014893600000000617</v>
      </c>
    </row>
    <row r="49" spans="1:11" ht="12.75">
      <c r="A49">
        <v>17.2</v>
      </c>
      <c r="B49">
        <v>33.548</v>
      </c>
      <c r="C49" t="s">
        <v>0</v>
      </c>
      <c r="D49">
        <v>18.203</v>
      </c>
      <c r="E49">
        <v>33.4565</v>
      </c>
      <c r="F49">
        <v>0.132</v>
      </c>
      <c r="G49">
        <f t="shared" si="0"/>
        <v>17.6765945</v>
      </c>
      <c r="H49">
        <f t="shared" si="1"/>
        <v>33.5420528</v>
      </c>
      <c r="I49">
        <f t="shared" si="2"/>
        <v>0.27839271593183523</v>
      </c>
      <c r="J49">
        <f t="shared" si="3"/>
        <v>0.4765945000000009</v>
      </c>
      <c r="K49">
        <f t="shared" si="4"/>
        <v>-0.005947200000001374</v>
      </c>
    </row>
    <row r="50" spans="1:12" ht="12.75">
      <c r="A50">
        <v>18.49</v>
      </c>
      <c r="B50">
        <v>33.535</v>
      </c>
      <c r="C50">
        <v>0.65</v>
      </c>
      <c r="D50">
        <v>19.0015</v>
      </c>
      <c r="E50">
        <v>33.4325</v>
      </c>
      <c r="F50">
        <v>0.161</v>
      </c>
      <c r="G50">
        <f t="shared" si="0"/>
        <v>18.50024725</v>
      </c>
      <c r="H50">
        <f t="shared" si="1"/>
        <v>33.518744</v>
      </c>
      <c r="I50">
        <f t="shared" si="2"/>
        <v>0.4163724010215435</v>
      </c>
      <c r="J50">
        <f t="shared" si="3"/>
        <v>0.010247250000002595</v>
      </c>
      <c r="K50">
        <f t="shared" si="4"/>
        <v>-0.016255999999998494</v>
      </c>
      <c r="L50">
        <f t="shared" si="5"/>
        <v>-0.23362759897845653</v>
      </c>
    </row>
    <row r="51" spans="1:12" ht="12.75">
      <c r="A51">
        <v>18.34</v>
      </c>
      <c r="B51">
        <v>33.551</v>
      </c>
      <c r="C51">
        <v>0.99</v>
      </c>
      <c r="D51">
        <v>18.875</v>
      </c>
      <c r="E51">
        <v>33.4455</v>
      </c>
      <c r="F51">
        <v>0.166</v>
      </c>
      <c r="G51">
        <f t="shared" si="0"/>
        <v>18.3697625</v>
      </c>
      <c r="H51">
        <f t="shared" si="1"/>
        <v>33.531369600000005</v>
      </c>
      <c r="I51">
        <f t="shared" si="2"/>
        <v>0.44299992263646215</v>
      </c>
      <c r="J51">
        <f t="shared" si="3"/>
        <v>0.029762500000000358</v>
      </c>
      <c r="K51">
        <f t="shared" si="4"/>
        <v>-0.01963039999999694</v>
      </c>
      <c r="L51">
        <f t="shared" si="5"/>
        <v>-0.5470000773635378</v>
      </c>
    </row>
    <row r="52" spans="1:12" ht="12.75">
      <c r="A52">
        <v>18.01</v>
      </c>
      <c r="B52">
        <v>33.604</v>
      </c>
      <c r="C52">
        <v>0.34</v>
      </c>
      <c r="D52">
        <v>18.4655</v>
      </c>
      <c r="E52">
        <v>33.5</v>
      </c>
      <c r="F52">
        <v>0.123</v>
      </c>
      <c r="G52">
        <f t="shared" si="0"/>
        <v>17.947363250000002</v>
      </c>
      <c r="H52">
        <f t="shared" si="1"/>
        <v>33.5843</v>
      </c>
      <c r="I52">
        <f t="shared" si="2"/>
        <v>0.24126550729446253</v>
      </c>
      <c r="J52">
        <f t="shared" si="3"/>
        <v>-0.06263674999999935</v>
      </c>
      <c r="K52">
        <f t="shared" si="4"/>
        <v>-0.019700000000000273</v>
      </c>
      <c r="L52">
        <f t="shared" si="5"/>
        <v>-0.0987344927055375</v>
      </c>
    </row>
    <row r="53" spans="1:12" ht="12.75">
      <c r="A53">
        <v>15.4</v>
      </c>
      <c r="B53">
        <v>33.555</v>
      </c>
      <c r="C53">
        <v>1.84</v>
      </c>
      <c r="D53">
        <v>16.4465</v>
      </c>
      <c r="E53">
        <v>33.454</v>
      </c>
      <c r="F53">
        <v>0.2</v>
      </c>
      <c r="G53">
        <f t="shared" si="0"/>
        <v>15.86476475</v>
      </c>
      <c r="H53">
        <f t="shared" si="1"/>
        <v>33.5396248</v>
      </c>
      <c r="I53">
        <f t="shared" si="2"/>
        <v>0.646285280799563</v>
      </c>
      <c r="J53">
        <f t="shared" si="3"/>
        <v>0.4647647500000005</v>
      </c>
      <c r="K53">
        <f t="shared" si="4"/>
        <v>-0.015375200000001144</v>
      </c>
      <c r="L53">
        <f t="shared" si="5"/>
        <v>-1.193714719200437</v>
      </c>
    </row>
    <row r="54" spans="1:11" ht="12.75">
      <c r="A54">
        <v>16.31</v>
      </c>
      <c r="B54">
        <v>33.614</v>
      </c>
      <c r="C54" t="s">
        <v>0</v>
      </c>
      <c r="D54">
        <v>17.6055</v>
      </c>
      <c r="E54">
        <v>33.52</v>
      </c>
      <c r="F54">
        <v>0.324</v>
      </c>
      <c r="G54">
        <f t="shared" si="0"/>
        <v>17.06027325</v>
      </c>
      <c r="H54">
        <f t="shared" si="1"/>
        <v>33.60372400000001</v>
      </c>
      <c r="I54">
        <f t="shared" si="2"/>
        <v>1.718265411650415</v>
      </c>
      <c r="J54">
        <f t="shared" si="3"/>
        <v>0.7502732500000029</v>
      </c>
      <c r="K54">
        <f t="shared" si="4"/>
        <v>-0.010275999999990404</v>
      </c>
    </row>
    <row r="55" spans="1:12" ht="12.75">
      <c r="A55">
        <v>16.17</v>
      </c>
      <c r="B55">
        <v>33.612</v>
      </c>
      <c r="C55">
        <v>0.92</v>
      </c>
      <c r="D55">
        <v>16.9495</v>
      </c>
      <c r="E55">
        <v>33.5095</v>
      </c>
      <c r="F55">
        <v>0.172</v>
      </c>
      <c r="G55">
        <f t="shared" si="0"/>
        <v>16.38360925</v>
      </c>
      <c r="H55">
        <f t="shared" si="1"/>
        <v>33.5935264</v>
      </c>
      <c r="I55">
        <f t="shared" si="2"/>
        <v>0.47605724149498574</v>
      </c>
      <c r="J55">
        <f t="shared" si="3"/>
        <v>0.21360924999999753</v>
      </c>
      <c r="K55">
        <f t="shared" si="4"/>
        <v>-0.01847360000000009</v>
      </c>
      <c r="L55">
        <f t="shared" si="5"/>
        <v>-0.4439427585050143</v>
      </c>
    </row>
    <row r="56" spans="1:12" ht="12.75">
      <c r="A56">
        <v>16.28</v>
      </c>
      <c r="B56">
        <v>33.484</v>
      </c>
      <c r="C56">
        <v>0.5</v>
      </c>
      <c r="D56">
        <v>17.1545</v>
      </c>
      <c r="E56">
        <v>33.386</v>
      </c>
      <c r="F56">
        <v>0.235</v>
      </c>
      <c r="G56">
        <f t="shared" si="0"/>
        <v>16.59506675</v>
      </c>
      <c r="H56">
        <f t="shared" si="1"/>
        <v>33.47358320000001</v>
      </c>
      <c r="I56">
        <f t="shared" si="2"/>
        <v>0.8961568252217027</v>
      </c>
      <c r="J56">
        <f t="shared" si="3"/>
        <v>0.31506674999999973</v>
      </c>
      <c r="K56">
        <f t="shared" si="4"/>
        <v>-0.010416799999994453</v>
      </c>
      <c r="L56">
        <f t="shared" si="5"/>
        <v>0.3961568252217027</v>
      </c>
    </row>
    <row r="57" spans="1:12" ht="12.75">
      <c r="A57">
        <v>16.39</v>
      </c>
      <c r="B57">
        <v>33.463</v>
      </c>
      <c r="C57">
        <v>0.34</v>
      </c>
      <c r="D57">
        <v>16.943</v>
      </c>
      <c r="E57">
        <v>33.351</v>
      </c>
      <c r="F57">
        <v>0.2145</v>
      </c>
      <c r="G57">
        <f t="shared" si="0"/>
        <v>16.376904500000002</v>
      </c>
      <c r="H57">
        <f t="shared" si="1"/>
        <v>33.4395912</v>
      </c>
      <c r="I57">
        <f t="shared" si="2"/>
        <v>0.7447946597473624</v>
      </c>
      <c r="J57">
        <f t="shared" si="3"/>
        <v>-0.013095499999998594</v>
      </c>
      <c r="K57">
        <f t="shared" si="4"/>
        <v>-0.023408799999998564</v>
      </c>
      <c r="L57">
        <f t="shared" si="5"/>
        <v>0.40479465974736234</v>
      </c>
    </row>
    <row r="58" spans="1:12" ht="12.75">
      <c r="A58">
        <v>16.77</v>
      </c>
      <c r="B58">
        <v>33.242</v>
      </c>
      <c r="C58">
        <v>0.24</v>
      </c>
      <c r="D58">
        <v>17.5545</v>
      </c>
      <c r="E58">
        <v>33.138</v>
      </c>
      <c r="F58">
        <v>0.114</v>
      </c>
      <c r="G58">
        <f t="shared" si="0"/>
        <v>17.007666750000006</v>
      </c>
      <c r="H58">
        <f t="shared" si="1"/>
        <v>33.2327256</v>
      </c>
      <c r="I58">
        <f t="shared" si="2"/>
        <v>0.2068268939391724</v>
      </c>
      <c r="J58">
        <f t="shared" si="3"/>
        <v>0.23766675000000603</v>
      </c>
      <c r="K58">
        <f t="shared" si="4"/>
        <v>-0.009274399999995353</v>
      </c>
      <c r="L58">
        <f t="shared" si="5"/>
        <v>-0.0331731060608276</v>
      </c>
    </row>
    <row r="59" spans="1:12" ht="12.75">
      <c r="A59">
        <v>18.71</v>
      </c>
      <c r="B59">
        <v>33.171</v>
      </c>
      <c r="C59">
        <v>0.1</v>
      </c>
      <c r="D59">
        <v>19.2065</v>
      </c>
      <c r="E59">
        <v>33.0665</v>
      </c>
      <c r="F59">
        <v>0.086</v>
      </c>
      <c r="G59">
        <f t="shared" si="0"/>
        <v>18.711704750000003</v>
      </c>
      <c r="H59">
        <f t="shared" si="1"/>
        <v>33.1632848</v>
      </c>
      <c r="I59">
        <f t="shared" si="2"/>
        <v>0.11681577041615951</v>
      </c>
      <c r="J59">
        <f t="shared" si="3"/>
        <v>0.001704750000001809</v>
      </c>
      <c r="K59">
        <f t="shared" si="4"/>
        <v>-0.007715199999999811</v>
      </c>
      <c r="L59">
        <f t="shared" si="5"/>
        <v>0.016815770416159503</v>
      </c>
    </row>
    <row r="60" spans="1:12" ht="12.75">
      <c r="A60">
        <v>18.51</v>
      </c>
      <c r="B60">
        <v>33.24</v>
      </c>
      <c r="C60">
        <v>0.09</v>
      </c>
      <c r="D60">
        <v>19.063</v>
      </c>
      <c r="E60">
        <v>33.1345</v>
      </c>
      <c r="F60">
        <v>0.082</v>
      </c>
      <c r="G60">
        <f t="shared" si="0"/>
        <v>18.5636845</v>
      </c>
      <c r="H60">
        <f t="shared" si="1"/>
        <v>33.229326400000005</v>
      </c>
      <c r="I60">
        <f t="shared" si="2"/>
        <v>0.10606592019691889</v>
      </c>
      <c r="J60">
        <f t="shared" si="3"/>
        <v>0.05368449999999925</v>
      </c>
      <c r="K60">
        <f t="shared" si="4"/>
        <v>-0.010673599999996952</v>
      </c>
      <c r="L60">
        <f t="shared" si="5"/>
        <v>0.016065920196918895</v>
      </c>
    </row>
    <row r="61" spans="1:12" ht="12.75">
      <c r="A61">
        <v>18.33</v>
      </c>
      <c r="B61">
        <v>33.176</v>
      </c>
      <c r="C61">
        <v>0.11</v>
      </c>
      <c r="D61">
        <v>18.8605</v>
      </c>
      <c r="E61">
        <v>33.0695</v>
      </c>
      <c r="F61">
        <v>0.082</v>
      </c>
      <c r="G61">
        <f t="shared" si="0"/>
        <v>18.354805749999997</v>
      </c>
      <c r="H61">
        <f t="shared" si="1"/>
        <v>33.1661984</v>
      </c>
      <c r="I61">
        <f t="shared" si="2"/>
        <v>0.10606592019691889</v>
      </c>
      <c r="J61">
        <f t="shared" si="3"/>
        <v>0.02480574999999874</v>
      </c>
      <c r="K61">
        <f t="shared" si="4"/>
        <v>-0.009801600000002963</v>
      </c>
      <c r="L61">
        <f t="shared" si="5"/>
        <v>-0.003934079803081109</v>
      </c>
    </row>
    <row r="62" spans="1:11" ht="12.75">
      <c r="A62">
        <v>16.03</v>
      </c>
      <c r="B62">
        <v>33.405</v>
      </c>
      <c r="C62" t="s">
        <v>0</v>
      </c>
      <c r="D62">
        <v>16.6855</v>
      </c>
      <c r="E62">
        <v>33.31</v>
      </c>
      <c r="F62">
        <v>0.146</v>
      </c>
      <c r="G62">
        <f t="shared" si="0"/>
        <v>16.111293250000003</v>
      </c>
      <c r="H62">
        <f t="shared" si="1"/>
        <v>33.399772000000006</v>
      </c>
      <c r="I62">
        <f t="shared" si="2"/>
        <v>0.34150209330562464</v>
      </c>
      <c r="J62">
        <f t="shared" si="3"/>
        <v>0.08129325000000165</v>
      </c>
      <c r="K62">
        <f t="shared" si="4"/>
        <v>-0.0052279999999953475</v>
      </c>
    </row>
    <row r="63" spans="1:11" ht="12.75">
      <c r="A63">
        <v>16.95</v>
      </c>
      <c r="B63">
        <v>33.421</v>
      </c>
      <c r="C63" t="s">
        <v>0</v>
      </c>
      <c r="D63">
        <v>17.501</v>
      </c>
      <c r="E63">
        <v>33.3195</v>
      </c>
      <c r="F63">
        <v>0.1485</v>
      </c>
      <c r="G63">
        <f t="shared" si="0"/>
        <v>16.952481500000005</v>
      </c>
      <c r="H63">
        <f t="shared" si="1"/>
        <v>33.4089984</v>
      </c>
      <c r="I63">
        <f t="shared" si="2"/>
        <v>0.3534588951883778</v>
      </c>
      <c r="J63">
        <f t="shared" si="3"/>
        <v>0.0024815000000053544</v>
      </c>
      <c r="K63">
        <f t="shared" si="4"/>
        <v>-0.012001599999997836</v>
      </c>
    </row>
    <row r="64" spans="1:12" ht="12.75">
      <c r="A64">
        <v>15.59</v>
      </c>
      <c r="B64">
        <v>33.605</v>
      </c>
      <c r="C64">
        <v>0.76</v>
      </c>
      <c r="D64">
        <v>16.1725</v>
      </c>
      <c r="E64">
        <v>33.4975</v>
      </c>
      <c r="F64">
        <v>0.1975</v>
      </c>
      <c r="G64">
        <f t="shared" si="0"/>
        <v>15.582133750000002</v>
      </c>
      <c r="H64">
        <f t="shared" si="1"/>
        <v>33.581872000000004</v>
      </c>
      <c r="I64">
        <f t="shared" si="2"/>
        <v>0.6300159167763829</v>
      </c>
      <c r="J64">
        <f t="shared" si="3"/>
        <v>-0.007866249999997521</v>
      </c>
      <c r="K64">
        <f t="shared" si="4"/>
        <v>-0.02312799999999271</v>
      </c>
      <c r="L64">
        <f t="shared" si="5"/>
        <v>-0.1299840832236171</v>
      </c>
    </row>
    <row r="65" spans="1:12" ht="12.75">
      <c r="A65">
        <v>15.36</v>
      </c>
      <c r="B65">
        <v>33.583</v>
      </c>
      <c r="C65">
        <v>2.35</v>
      </c>
      <c r="D65">
        <v>16.049</v>
      </c>
      <c r="E65">
        <v>33.4785</v>
      </c>
      <c r="F65">
        <v>0.2975</v>
      </c>
      <c r="G65">
        <f t="shared" si="0"/>
        <v>15.454743500000001</v>
      </c>
      <c r="H65">
        <f t="shared" si="1"/>
        <v>33.5634192</v>
      </c>
      <c r="I65">
        <f t="shared" si="2"/>
        <v>1.4453642426401307</v>
      </c>
      <c r="J65">
        <f t="shared" si="3"/>
        <v>0.09474350000000165</v>
      </c>
      <c r="K65">
        <f t="shared" si="4"/>
        <v>-0.019580799999999954</v>
      </c>
      <c r="L65">
        <f t="shared" si="5"/>
        <v>-0.9046357573598693</v>
      </c>
    </row>
    <row r="66" spans="1:12" ht="12.75">
      <c r="A66">
        <v>14.53</v>
      </c>
      <c r="B66">
        <v>33.65</v>
      </c>
      <c r="C66">
        <v>1.98</v>
      </c>
      <c r="D66">
        <v>15.171</v>
      </c>
      <c r="E66">
        <v>33.554</v>
      </c>
      <c r="F66">
        <v>0.2735</v>
      </c>
      <c r="G66">
        <f t="shared" si="0"/>
        <v>14.549086500000001</v>
      </c>
      <c r="H66">
        <f t="shared" si="1"/>
        <v>33.6367448</v>
      </c>
      <c r="I66">
        <f t="shared" si="2"/>
        <v>1.2188082359839054</v>
      </c>
      <c r="J66">
        <f t="shared" si="3"/>
        <v>0.019086500000002005</v>
      </c>
      <c r="K66">
        <f t="shared" si="4"/>
        <v>-0.013255199999996137</v>
      </c>
      <c r="L66">
        <f t="shared" si="5"/>
        <v>-0.7611917640160946</v>
      </c>
    </row>
    <row r="67" spans="1:12" ht="12.75">
      <c r="A67">
        <v>13.69</v>
      </c>
      <c r="B67">
        <v>33.657</v>
      </c>
      <c r="C67">
        <v>4.64</v>
      </c>
      <c r="D67">
        <v>14.361</v>
      </c>
      <c r="E67">
        <v>33.554</v>
      </c>
      <c r="F67">
        <v>0.3185</v>
      </c>
      <c r="G67">
        <f>1.0315*D67-1.0998</f>
        <v>13.713571500000002</v>
      </c>
      <c r="H67">
        <f>0.9712*E67+1.0491</f>
        <v>33.6367448</v>
      </c>
      <c r="I67">
        <f>16.872*F67^2.0269</f>
        <v>1.6596598351905156</v>
      </c>
      <c r="J67">
        <f>G67-A67</f>
        <v>0.023571500000002743</v>
      </c>
      <c r="K67">
        <f>H67-B67</f>
        <v>-0.020255199999994034</v>
      </c>
      <c r="L67">
        <f>I67-C67</f>
        <v>-2.9803401648094843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Scripps Inst of Oceanography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CalCOFI</dc:creator>
  <cp:keywords/>
  <dc:description/>
  <cp:lastModifiedBy>CalCOFI</cp:lastModifiedBy>
  <dcterms:created xsi:type="dcterms:W3CDTF">2007-08-29T21:12:04Z</dcterms:created>
  <dcterms:modified xsi:type="dcterms:W3CDTF">2007-08-30T20:21:40Z</dcterms:modified>
  <cp:category/>
  <cp:version/>
  <cp:contentType/>
  <cp:contentStatus/>
</cp:coreProperties>
</file>