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060" windowHeight="11385" activeTab="2"/>
  </bookViews>
  <sheets>
    <sheet name="Chart1" sheetId="1" r:id="rId1"/>
    <sheet name="Sheet4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<sst xmlns="http://schemas.openxmlformats.org/spreadsheetml/2006/main" count="42" uniqueCount="19">
  <si>
    <t xml:space="preserve"> </t>
  </si>
  <si>
    <t xml:space="preserve">sbe45 </t>
  </si>
  <si>
    <t>sbe45</t>
  </si>
  <si>
    <t>Turner bench</t>
  </si>
  <si>
    <t>temp</t>
  </si>
  <si>
    <t>sal</t>
  </si>
  <si>
    <t>Rb</t>
  </si>
  <si>
    <t>Julian days PST</t>
  </si>
  <si>
    <t>month</t>
  </si>
  <si>
    <t>day</t>
  </si>
  <si>
    <t>year</t>
  </si>
  <si>
    <t>line</t>
  </si>
  <si>
    <t>station</t>
  </si>
  <si>
    <t xml:space="preserve">PST </t>
  </si>
  <si>
    <t>PortaSAL</t>
  </si>
  <si>
    <t>Discrete</t>
  </si>
  <si>
    <t>CTD Pri</t>
  </si>
  <si>
    <t>Temp</t>
  </si>
  <si>
    <t>Diff Temp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</si>
</sst>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Temp calibration 0104JD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Sheet1!$I$4:$I$69</c:f>
              <c:numCache>
                <c:ptCount val="66"/>
                <c:pt idx="0">
                  <c:v>16.08</c:v>
                </c:pt>
                <c:pt idx="1">
                  <c:v>15.95</c:v>
                </c:pt>
                <c:pt idx="2">
                  <c:v>15.87</c:v>
                </c:pt>
                <c:pt idx="3">
                  <c:v>15.27</c:v>
                </c:pt>
                <c:pt idx="4">
                  <c:v>14.74</c:v>
                </c:pt>
                <c:pt idx="5">
                  <c:v>14.75</c:v>
                </c:pt>
                <c:pt idx="6">
                  <c:v>14.58</c:v>
                </c:pt>
                <c:pt idx="7">
                  <c:v>14.78</c:v>
                </c:pt>
                <c:pt idx="8">
                  <c:v>14.62</c:v>
                </c:pt>
                <c:pt idx="10">
                  <c:v>14.86</c:v>
                </c:pt>
                <c:pt idx="12">
                  <c:v>15.75</c:v>
                </c:pt>
                <c:pt idx="13">
                  <c:v>15.67</c:v>
                </c:pt>
                <c:pt idx="14">
                  <c:v>15.94</c:v>
                </c:pt>
                <c:pt idx="15">
                  <c:v>16.04</c:v>
                </c:pt>
                <c:pt idx="16">
                  <c:v>15.87</c:v>
                </c:pt>
                <c:pt idx="17">
                  <c:v>15.84</c:v>
                </c:pt>
                <c:pt idx="18">
                  <c:v>15.52</c:v>
                </c:pt>
                <c:pt idx="19">
                  <c:v>13.9</c:v>
                </c:pt>
                <c:pt idx="20">
                  <c:v>14.39</c:v>
                </c:pt>
                <c:pt idx="22">
                  <c:v>12.71</c:v>
                </c:pt>
                <c:pt idx="23">
                  <c:v>13.97</c:v>
                </c:pt>
                <c:pt idx="24">
                  <c:v>15.32</c:v>
                </c:pt>
                <c:pt idx="25">
                  <c:v>15.2</c:v>
                </c:pt>
                <c:pt idx="26">
                  <c:v>15.27</c:v>
                </c:pt>
                <c:pt idx="27">
                  <c:v>15.02</c:v>
                </c:pt>
                <c:pt idx="28">
                  <c:v>13.72</c:v>
                </c:pt>
                <c:pt idx="29">
                  <c:v>14.01</c:v>
                </c:pt>
                <c:pt idx="30">
                  <c:v>14.38</c:v>
                </c:pt>
                <c:pt idx="31">
                  <c:v>12.78</c:v>
                </c:pt>
                <c:pt idx="32">
                  <c:v>12.5</c:v>
                </c:pt>
                <c:pt idx="33">
                  <c:v>12.973</c:v>
                </c:pt>
                <c:pt idx="34">
                  <c:v>13.08</c:v>
                </c:pt>
                <c:pt idx="35">
                  <c:v>13.805</c:v>
                </c:pt>
                <c:pt idx="36">
                  <c:v>13.745</c:v>
                </c:pt>
                <c:pt idx="37">
                  <c:v>14.617</c:v>
                </c:pt>
                <c:pt idx="38">
                  <c:v>16.018</c:v>
                </c:pt>
                <c:pt idx="39">
                  <c:v>15.45</c:v>
                </c:pt>
                <c:pt idx="40">
                  <c:v>15.281</c:v>
                </c:pt>
                <c:pt idx="41">
                  <c:v>14.227</c:v>
                </c:pt>
                <c:pt idx="42">
                  <c:v>14.223</c:v>
                </c:pt>
                <c:pt idx="43">
                  <c:v>14.379</c:v>
                </c:pt>
                <c:pt idx="44">
                  <c:v>13.768</c:v>
                </c:pt>
                <c:pt idx="45">
                  <c:v>12.611</c:v>
                </c:pt>
                <c:pt idx="46">
                  <c:v>12.767</c:v>
                </c:pt>
                <c:pt idx="47">
                  <c:v>12.734</c:v>
                </c:pt>
                <c:pt idx="48">
                  <c:v>13.021</c:v>
                </c:pt>
                <c:pt idx="49">
                  <c:v>13.782</c:v>
                </c:pt>
                <c:pt idx="50">
                  <c:v>12.719</c:v>
                </c:pt>
                <c:pt idx="51">
                  <c:v>11.76</c:v>
                </c:pt>
                <c:pt idx="52">
                  <c:v>11.398</c:v>
                </c:pt>
                <c:pt idx="53">
                  <c:v>13.202</c:v>
                </c:pt>
                <c:pt idx="54">
                  <c:v>13.537</c:v>
                </c:pt>
                <c:pt idx="55">
                  <c:v>14.094</c:v>
                </c:pt>
                <c:pt idx="56">
                  <c:v>14.259</c:v>
                </c:pt>
                <c:pt idx="57">
                  <c:v>13.948</c:v>
                </c:pt>
                <c:pt idx="58">
                  <c:v>14.188</c:v>
                </c:pt>
                <c:pt idx="59">
                  <c:v>13.975</c:v>
                </c:pt>
                <c:pt idx="60">
                  <c:v>13.477</c:v>
                </c:pt>
                <c:pt idx="61">
                  <c:v>13.373</c:v>
                </c:pt>
                <c:pt idx="62">
                  <c:v>12.57</c:v>
                </c:pt>
                <c:pt idx="63">
                  <c:v>11.863</c:v>
                </c:pt>
                <c:pt idx="64">
                  <c:v>10.887</c:v>
                </c:pt>
                <c:pt idx="65">
                  <c:v>10.171</c:v>
                </c:pt>
              </c:numCache>
            </c:numRef>
          </c:xVal>
          <c:yVal>
            <c:numRef>
              <c:f>Sheet1!$L$4:$L$69</c:f>
              <c:numCache>
                <c:ptCount val="66"/>
                <c:pt idx="0">
                  <c:v>15.7577</c:v>
                </c:pt>
                <c:pt idx="1">
                  <c:v>15.61</c:v>
                </c:pt>
                <c:pt idx="2">
                  <c:v>15.5437</c:v>
                </c:pt>
                <c:pt idx="3">
                  <c:v>14.8704</c:v>
                </c:pt>
                <c:pt idx="4">
                  <c:v>14.3346</c:v>
                </c:pt>
                <c:pt idx="5">
                  <c:v>14.3379</c:v>
                </c:pt>
                <c:pt idx="6">
                  <c:v>14.215</c:v>
                </c:pt>
                <c:pt idx="7">
                  <c:v>14.406</c:v>
                </c:pt>
                <c:pt idx="8">
                  <c:v>14.2567</c:v>
                </c:pt>
                <c:pt idx="9">
                  <c:v>14.2538</c:v>
                </c:pt>
                <c:pt idx="10">
                  <c:v>14.4786</c:v>
                </c:pt>
                <c:pt idx="11">
                  <c:v>15.2648</c:v>
                </c:pt>
                <c:pt idx="12">
                  <c:v>15.3792</c:v>
                </c:pt>
                <c:pt idx="13">
                  <c:v>15.3238</c:v>
                </c:pt>
                <c:pt idx="14">
                  <c:v>15.6145</c:v>
                </c:pt>
                <c:pt idx="15">
                  <c:v>15.6933</c:v>
                </c:pt>
                <c:pt idx="16">
                  <c:v>15.519</c:v>
                </c:pt>
                <c:pt idx="17">
                  <c:v>15.4859</c:v>
                </c:pt>
                <c:pt idx="18">
                  <c:v>15.1537</c:v>
                </c:pt>
                <c:pt idx="19">
                  <c:v>13.4918</c:v>
                </c:pt>
                <c:pt idx="20">
                  <c:v>13.9577</c:v>
                </c:pt>
                <c:pt idx="21">
                  <c:v>12.9352</c:v>
                </c:pt>
                <c:pt idx="22">
                  <c:v>12.2741</c:v>
                </c:pt>
                <c:pt idx="23">
                  <c:v>13.5667</c:v>
                </c:pt>
                <c:pt idx="24">
                  <c:v>14.8227</c:v>
                </c:pt>
                <c:pt idx="25">
                  <c:v>14.7428</c:v>
                </c:pt>
                <c:pt idx="26">
                  <c:v>14.8822</c:v>
                </c:pt>
                <c:pt idx="27">
                  <c:v>14.6494</c:v>
                </c:pt>
                <c:pt idx="28">
                  <c:v>13.6178</c:v>
                </c:pt>
                <c:pt idx="29">
                  <c:v>13.6556</c:v>
                </c:pt>
                <c:pt idx="30">
                  <c:v>14.0114</c:v>
                </c:pt>
                <c:pt idx="31">
                  <c:v>12.3198</c:v>
                </c:pt>
                <c:pt idx="32">
                  <c:v>12.0679</c:v>
                </c:pt>
                <c:pt idx="33">
                  <c:v>12.5083</c:v>
                </c:pt>
                <c:pt idx="34">
                  <c:v>12.6941</c:v>
                </c:pt>
                <c:pt idx="35">
                  <c:v>13.3925</c:v>
                </c:pt>
                <c:pt idx="36">
                  <c:v>13.3316</c:v>
                </c:pt>
                <c:pt idx="37">
                  <c:v>13.8907</c:v>
                </c:pt>
                <c:pt idx="38">
                  <c:v>15.2322</c:v>
                </c:pt>
                <c:pt idx="39">
                  <c:v>15.3335</c:v>
                </c:pt>
                <c:pt idx="40">
                  <c:v>14.91</c:v>
                </c:pt>
                <c:pt idx="41">
                  <c:v>13.5119</c:v>
                </c:pt>
                <c:pt idx="42">
                  <c:v>14.4592</c:v>
                </c:pt>
                <c:pt idx="43">
                  <c:v>13.8831</c:v>
                </c:pt>
                <c:pt idx="44">
                  <c:v>13.2862</c:v>
                </c:pt>
                <c:pt idx="45">
                  <c:v>11.9215</c:v>
                </c:pt>
                <c:pt idx="46">
                  <c:v>12.2384</c:v>
                </c:pt>
                <c:pt idx="47">
                  <c:v>12.2109</c:v>
                </c:pt>
                <c:pt idx="48">
                  <c:v>12.0535</c:v>
                </c:pt>
                <c:pt idx="49">
                  <c:v>13.298</c:v>
                </c:pt>
                <c:pt idx="50">
                  <c:v>12.509</c:v>
                </c:pt>
                <c:pt idx="51">
                  <c:v>11.2104</c:v>
                </c:pt>
                <c:pt idx="52">
                  <c:v>10.8957</c:v>
                </c:pt>
                <c:pt idx="53">
                  <c:v>12.8093</c:v>
                </c:pt>
                <c:pt idx="54">
                  <c:v>13.148</c:v>
                </c:pt>
                <c:pt idx="55">
                  <c:v>13.6794</c:v>
                </c:pt>
                <c:pt idx="56">
                  <c:v>13.8792</c:v>
                </c:pt>
                <c:pt idx="57">
                  <c:v>13.5292</c:v>
                </c:pt>
                <c:pt idx="58">
                  <c:v>13.7725</c:v>
                </c:pt>
                <c:pt idx="59">
                  <c:v>13.561</c:v>
                </c:pt>
                <c:pt idx="60">
                  <c:v>13.0545</c:v>
                </c:pt>
                <c:pt idx="61">
                  <c:v>12.9594</c:v>
                </c:pt>
                <c:pt idx="62">
                  <c:v>12.1102</c:v>
                </c:pt>
                <c:pt idx="63">
                  <c:v>11.3894</c:v>
                </c:pt>
                <c:pt idx="64">
                  <c:v>10.3625</c:v>
                </c:pt>
                <c:pt idx="65">
                  <c:v>9.6271</c:v>
                </c:pt>
              </c:numCache>
            </c:numRef>
          </c:yVal>
          <c:smooth val="0"/>
        </c:ser>
        <c:axId val="25462447"/>
        <c:axId val="62576356"/>
      </c:scatterChart>
      <c:valAx>
        <c:axId val="25462447"/>
        <c:scaling>
          <c:orientation val="minMax"/>
          <c:max val="18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76356"/>
        <c:crosses val="autoZero"/>
        <c:crossBetween val="midCat"/>
        <c:dispUnits/>
        <c:majorUnit val="1"/>
        <c:minorUnit val="1"/>
      </c:valAx>
      <c:valAx>
        <c:axId val="62576356"/>
        <c:scaling>
          <c:orientation val="minMax"/>
          <c:max val="18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62447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4">
      <selection activeCell="I78" sqref="I78"/>
    </sheetView>
  </sheetViews>
  <sheetFormatPr defaultColWidth="9.140625" defaultRowHeight="12.75"/>
  <cols>
    <col min="1" max="1" width="9.140625" style="3" customWidth="1"/>
    <col min="2" max="2" width="5.7109375" style="0" customWidth="1"/>
    <col min="4" max="4" width="5.8515625" style="0" customWidth="1"/>
    <col min="5" max="5" width="4.7109375" style="0" customWidth="1"/>
    <col min="6" max="6" width="5.28125" style="0" customWidth="1"/>
    <col min="8" max="8" width="13.57421875" style="0" customWidth="1"/>
    <col min="11" max="11" width="13.00390625" style="0" customWidth="1"/>
  </cols>
  <sheetData>
    <row r="1" spans="2:16" ht="15.75">
      <c r="B1" t="s">
        <v>11</v>
      </c>
      <c r="C1" t="s">
        <v>12</v>
      </c>
      <c r="D1" t="s">
        <v>8</v>
      </c>
      <c r="E1" t="s">
        <v>9</v>
      </c>
      <c r="F1" t="s">
        <v>10</v>
      </c>
      <c r="G1" t="s">
        <v>13</v>
      </c>
      <c r="H1" t="s">
        <v>7</v>
      </c>
      <c r="I1" t="s">
        <v>1</v>
      </c>
      <c r="J1" t="s">
        <v>2</v>
      </c>
      <c r="K1" t="s">
        <v>3</v>
      </c>
      <c r="L1" t="s">
        <v>16</v>
      </c>
      <c r="M1" t="s">
        <v>14</v>
      </c>
      <c r="O1" t="s">
        <v>18</v>
      </c>
      <c r="P1" t="s">
        <v>18</v>
      </c>
    </row>
    <row r="2" spans="9:13" ht="15.75">
      <c r="I2" t="s">
        <v>4</v>
      </c>
      <c r="J2" t="s">
        <v>5</v>
      </c>
      <c r="K2" t="s">
        <v>6</v>
      </c>
      <c r="L2" t="s">
        <v>17</v>
      </c>
      <c r="M2" t="s">
        <v>15</v>
      </c>
    </row>
    <row r="4" spans="1:16" ht="15.75">
      <c r="A4" s="3">
        <v>1</v>
      </c>
      <c r="B4">
        <v>93</v>
      </c>
      <c r="C4">
        <v>26.7</v>
      </c>
      <c r="D4">
        <v>4</v>
      </c>
      <c r="E4">
        <v>6</v>
      </c>
      <c r="F4">
        <v>2001</v>
      </c>
      <c r="G4" s="1">
        <v>0.5020833333333333</v>
      </c>
      <c r="H4" s="2">
        <f>DATEVALUE(CONCATENATE(D4&amp;"/"&amp;E4&amp;"/"&amp;F4))-DATEVALUE("12/31/2000")+G4</f>
        <v>96.50208333333333</v>
      </c>
      <c r="I4">
        <v>16.08</v>
      </c>
      <c r="J4">
        <v>33.45</v>
      </c>
      <c r="L4">
        <v>15.7577</v>
      </c>
      <c r="M4">
        <v>33.446</v>
      </c>
      <c r="O4">
        <f>L4-I4</f>
        <v>-0.3222999999999985</v>
      </c>
      <c r="P4">
        <f>M4-J4</f>
        <v>-0.0040000000000048885</v>
      </c>
    </row>
    <row r="5" spans="1:16" ht="15.75">
      <c r="A5" s="3">
        <f>A4+1</f>
        <v>2</v>
      </c>
      <c r="B5">
        <v>93</v>
      </c>
      <c r="C5">
        <v>28</v>
      </c>
      <c r="D5">
        <v>4</v>
      </c>
      <c r="E5">
        <v>6</v>
      </c>
      <c r="F5">
        <v>2001</v>
      </c>
      <c r="G5" s="1">
        <v>0.6069444444444444</v>
      </c>
      <c r="H5" s="2">
        <f aca="true" t="shared" si="0" ref="H5:H68">DATEVALUE(CONCATENATE(D5&amp;"/"&amp;E5&amp;"/"&amp;F5))-DATEVALUE("12/31/2000")+G5</f>
        <v>96.60694444444445</v>
      </c>
      <c r="I5">
        <v>15.95</v>
      </c>
      <c r="J5">
        <v>33.45</v>
      </c>
      <c r="L5">
        <v>15.61</v>
      </c>
      <c r="M5">
        <v>33.4507</v>
      </c>
      <c r="O5">
        <f aca="true" t="shared" si="1" ref="O5:O68">L5-I5</f>
        <v>-0.33999999999999986</v>
      </c>
      <c r="P5">
        <f aca="true" t="shared" si="2" ref="P5:P68">M5-J5</f>
        <v>0.0006999999999948159</v>
      </c>
    </row>
    <row r="6" spans="1:16" ht="15.75">
      <c r="A6" s="3">
        <f aca="true" t="shared" si="3" ref="A6:A69">A5+1</f>
        <v>3</v>
      </c>
      <c r="B6">
        <v>93</v>
      </c>
      <c r="C6">
        <v>30</v>
      </c>
      <c r="D6">
        <v>4</v>
      </c>
      <c r="E6">
        <v>6</v>
      </c>
      <c r="F6">
        <v>2001</v>
      </c>
      <c r="G6" s="1">
        <v>0.75</v>
      </c>
      <c r="H6" s="2">
        <f t="shared" si="0"/>
        <v>96.75</v>
      </c>
      <c r="I6">
        <v>15.87</v>
      </c>
      <c r="J6">
        <v>33.52</v>
      </c>
      <c r="L6">
        <v>15.5437</v>
      </c>
      <c r="M6">
        <v>33.5167</v>
      </c>
      <c r="O6">
        <f t="shared" si="1"/>
        <v>-0.3262999999999998</v>
      </c>
      <c r="P6">
        <f t="shared" si="2"/>
        <v>-0.0033000000000029672</v>
      </c>
    </row>
    <row r="7" spans="1:16" ht="15.75">
      <c r="A7" s="3">
        <f t="shared" si="3"/>
        <v>4</v>
      </c>
      <c r="B7">
        <v>93</v>
      </c>
      <c r="C7">
        <v>35</v>
      </c>
      <c r="D7">
        <v>4</v>
      </c>
      <c r="E7">
        <v>6</v>
      </c>
      <c r="F7">
        <v>2001</v>
      </c>
      <c r="G7" s="1">
        <v>0.9215277777777778</v>
      </c>
      <c r="H7" s="2">
        <f t="shared" si="0"/>
        <v>96.92152777777778</v>
      </c>
      <c r="I7">
        <v>15.27</v>
      </c>
      <c r="J7">
        <v>33.51</v>
      </c>
      <c r="L7">
        <v>14.8704</v>
      </c>
      <c r="M7">
        <v>33.5041</v>
      </c>
      <c r="O7">
        <f t="shared" si="1"/>
        <v>-0.3995999999999995</v>
      </c>
      <c r="P7">
        <f t="shared" si="2"/>
        <v>-0.005899999999996908</v>
      </c>
    </row>
    <row r="8" spans="1:16" ht="15.75">
      <c r="A8" s="3">
        <f t="shared" si="3"/>
        <v>5</v>
      </c>
      <c r="B8">
        <v>93</v>
      </c>
      <c r="C8">
        <v>40</v>
      </c>
      <c r="D8">
        <v>4</v>
      </c>
      <c r="E8">
        <v>7</v>
      </c>
      <c r="F8">
        <v>2001</v>
      </c>
      <c r="G8" s="1">
        <v>0.10555555555555556</v>
      </c>
      <c r="H8" s="2">
        <f t="shared" si="0"/>
        <v>97.10555555555555</v>
      </c>
      <c r="I8">
        <v>14.74</v>
      </c>
      <c r="J8">
        <v>33.37</v>
      </c>
      <c r="L8">
        <v>14.3346</v>
      </c>
      <c r="M8">
        <v>33.3694</v>
      </c>
      <c r="O8">
        <f t="shared" si="1"/>
        <v>-0.4054000000000002</v>
      </c>
      <c r="P8">
        <f t="shared" si="2"/>
        <v>-0.0005999999999986017</v>
      </c>
    </row>
    <row r="9" spans="1:16" ht="15.75">
      <c r="A9" s="3">
        <f t="shared" si="3"/>
        <v>6</v>
      </c>
      <c r="B9">
        <v>93</v>
      </c>
      <c r="C9">
        <v>45</v>
      </c>
      <c r="D9">
        <v>4</v>
      </c>
      <c r="E9">
        <v>7</v>
      </c>
      <c r="F9">
        <v>2001</v>
      </c>
      <c r="G9" s="1">
        <v>0.29583333333333334</v>
      </c>
      <c r="H9" s="2">
        <f t="shared" si="0"/>
        <v>97.29583333333333</v>
      </c>
      <c r="I9">
        <v>14.75</v>
      </c>
      <c r="J9">
        <v>33.54</v>
      </c>
      <c r="L9">
        <v>14.3379</v>
      </c>
      <c r="M9">
        <v>33.5357</v>
      </c>
      <c r="O9">
        <f t="shared" si="1"/>
        <v>-0.4121000000000006</v>
      </c>
      <c r="P9">
        <f t="shared" si="2"/>
        <v>-0.004300000000000637</v>
      </c>
    </row>
    <row r="10" spans="1:16" ht="15.75">
      <c r="A10" s="3">
        <f t="shared" si="3"/>
        <v>7</v>
      </c>
      <c r="B10">
        <v>93</v>
      </c>
      <c r="C10">
        <v>50</v>
      </c>
      <c r="D10">
        <v>4</v>
      </c>
      <c r="E10">
        <v>7</v>
      </c>
      <c r="F10">
        <v>2001</v>
      </c>
      <c r="G10" s="1">
        <v>0.4861111111111111</v>
      </c>
      <c r="H10" s="2">
        <f t="shared" si="0"/>
        <v>97.48611111111111</v>
      </c>
      <c r="I10">
        <v>14.58</v>
      </c>
      <c r="J10">
        <v>33.54</v>
      </c>
      <c r="L10">
        <v>14.215</v>
      </c>
      <c r="M10">
        <v>33.5358</v>
      </c>
      <c r="O10">
        <f t="shared" si="1"/>
        <v>-0.3650000000000002</v>
      </c>
      <c r="P10">
        <f t="shared" si="2"/>
        <v>-0.004199999999997317</v>
      </c>
    </row>
    <row r="11" spans="1:16" ht="15.75">
      <c r="A11" s="3">
        <f t="shared" si="3"/>
        <v>8</v>
      </c>
      <c r="B11">
        <v>93</v>
      </c>
      <c r="C11">
        <v>55</v>
      </c>
      <c r="D11">
        <v>4</v>
      </c>
      <c r="E11">
        <v>7</v>
      </c>
      <c r="F11">
        <v>2001</v>
      </c>
      <c r="G11" s="1">
        <v>0.6618055555555555</v>
      </c>
      <c r="H11" s="2">
        <f t="shared" si="0"/>
        <v>97.66180555555556</v>
      </c>
      <c r="I11">
        <v>14.78</v>
      </c>
      <c r="J11">
        <v>33.5</v>
      </c>
      <c r="L11">
        <v>14.406</v>
      </c>
      <c r="M11">
        <v>33.5107</v>
      </c>
      <c r="O11">
        <f t="shared" si="1"/>
        <v>-0.3739999999999988</v>
      </c>
      <c r="P11">
        <f t="shared" si="2"/>
        <v>0.010699999999999932</v>
      </c>
    </row>
    <row r="12" spans="1:16" ht="15.75">
      <c r="A12" s="3">
        <f t="shared" si="3"/>
        <v>9</v>
      </c>
      <c r="B12">
        <v>93</v>
      </c>
      <c r="C12">
        <v>60</v>
      </c>
      <c r="D12">
        <v>4</v>
      </c>
      <c r="E12">
        <v>7</v>
      </c>
      <c r="F12">
        <v>2001</v>
      </c>
      <c r="G12" s="1">
        <v>0.842361111111111</v>
      </c>
      <c r="H12" s="2">
        <f t="shared" si="0"/>
        <v>97.84236111111112</v>
      </c>
      <c r="I12">
        <v>14.62</v>
      </c>
      <c r="J12">
        <v>33.35</v>
      </c>
      <c r="L12">
        <v>14.2567</v>
      </c>
      <c r="M12">
        <v>33.3526</v>
      </c>
      <c r="O12">
        <f t="shared" si="1"/>
        <v>-0.36329999999999885</v>
      </c>
      <c r="P12">
        <f t="shared" si="2"/>
        <v>0.002600000000001046</v>
      </c>
    </row>
    <row r="13" spans="1:16" ht="15.75">
      <c r="A13" s="3">
        <f t="shared" si="3"/>
        <v>10</v>
      </c>
      <c r="B13">
        <v>93</v>
      </c>
      <c r="C13">
        <v>70</v>
      </c>
      <c r="D13">
        <v>4</v>
      </c>
      <c r="E13">
        <v>8</v>
      </c>
      <c r="F13">
        <v>2001</v>
      </c>
      <c r="G13" s="1">
        <v>0.18888888888888888</v>
      </c>
      <c r="H13" s="2">
        <f t="shared" si="0"/>
        <v>98.18888888888888</v>
      </c>
      <c r="L13">
        <v>14.2538</v>
      </c>
      <c r="M13">
        <v>33.4148</v>
      </c>
      <c r="O13" t="s">
        <v>0</v>
      </c>
      <c r="P13" t="s">
        <v>0</v>
      </c>
    </row>
    <row r="14" spans="1:16" ht="15.75">
      <c r="A14" s="3">
        <f t="shared" si="3"/>
        <v>11</v>
      </c>
      <c r="B14">
        <v>93</v>
      </c>
      <c r="C14">
        <v>80</v>
      </c>
      <c r="D14">
        <v>4</v>
      </c>
      <c r="E14">
        <v>8</v>
      </c>
      <c r="F14">
        <v>2001</v>
      </c>
      <c r="G14" s="1">
        <v>0.4701388888888889</v>
      </c>
      <c r="H14" s="2">
        <f t="shared" si="0"/>
        <v>98.47013888888888</v>
      </c>
      <c r="I14">
        <v>14.86</v>
      </c>
      <c r="J14">
        <v>33.44</v>
      </c>
      <c r="L14">
        <v>14.4786</v>
      </c>
      <c r="M14">
        <v>33.4391</v>
      </c>
      <c r="O14">
        <f t="shared" si="1"/>
        <v>-0.3813999999999993</v>
      </c>
      <c r="P14">
        <f t="shared" si="2"/>
        <v>-0.0008999999999943498</v>
      </c>
    </row>
    <row r="15" spans="1:16" ht="15.75">
      <c r="A15" s="3">
        <f t="shared" si="3"/>
        <v>12</v>
      </c>
      <c r="B15">
        <v>93</v>
      </c>
      <c r="C15">
        <v>90</v>
      </c>
      <c r="D15">
        <v>4</v>
      </c>
      <c r="E15">
        <v>8</v>
      </c>
      <c r="F15">
        <v>2001</v>
      </c>
      <c r="G15" s="1">
        <v>0.7263888888888889</v>
      </c>
      <c r="H15" s="2">
        <f t="shared" si="0"/>
        <v>98.72638888888889</v>
      </c>
      <c r="L15">
        <v>15.2648</v>
      </c>
      <c r="M15">
        <v>33.6238</v>
      </c>
      <c r="O15" t="s">
        <v>0</v>
      </c>
      <c r="P15" t="s">
        <v>0</v>
      </c>
    </row>
    <row r="16" spans="1:16" ht="15.75">
      <c r="A16" s="3">
        <f t="shared" si="3"/>
        <v>13</v>
      </c>
      <c r="B16">
        <v>93</v>
      </c>
      <c r="C16">
        <v>100</v>
      </c>
      <c r="D16">
        <v>4</v>
      </c>
      <c r="E16">
        <v>8</v>
      </c>
      <c r="F16">
        <v>2001</v>
      </c>
      <c r="G16" s="1">
        <v>0.9833333333333334</v>
      </c>
      <c r="H16" s="2">
        <f t="shared" si="0"/>
        <v>98.98333333333333</v>
      </c>
      <c r="I16">
        <v>15.75</v>
      </c>
      <c r="J16">
        <v>33.6</v>
      </c>
      <c r="L16">
        <v>15.3792</v>
      </c>
      <c r="O16">
        <f t="shared" si="1"/>
        <v>-0.37079999999999913</v>
      </c>
      <c r="P16" t="s">
        <v>0</v>
      </c>
    </row>
    <row r="17" spans="1:16" ht="15.75">
      <c r="A17" s="3">
        <f t="shared" si="3"/>
        <v>14</v>
      </c>
      <c r="B17">
        <v>93</v>
      </c>
      <c r="C17">
        <v>110</v>
      </c>
      <c r="D17">
        <v>4</v>
      </c>
      <c r="E17">
        <v>9</v>
      </c>
      <c r="F17">
        <v>2001</v>
      </c>
      <c r="G17" s="1">
        <v>0.44375</v>
      </c>
      <c r="H17" s="2">
        <f t="shared" si="0"/>
        <v>99.44375</v>
      </c>
      <c r="I17">
        <v>15.67</v>
      </c>
      <c r="J17">
        <v>33.57</v>
      </c>
      <c r="L17">
        <v>15.3238</v>
      </c>
      <c r="M17">
        <v>33.5663</v>
      </c>
      <c r="O17">
        <f t="shared" si="1"/>
        <v>-0.3461999999999996</v>
      </c>
      <c r="P17">
        <f t="shared" si="2"/>
        <v>-0.003700000000002035</v>
      </c>
    </row>
    <row r="18" spans="1:16" ht="15.75">
      <c r="A18" s="3">
        <f t="shared" si="3"/>
        <v>15</v>
      </c>
      <c r="B18">
        <v>93</v>
      </c>
      <c r="C18">
        <v>120</v>
      </c>
      <c r="D18">
        <v>4</v>
      </c>
      <c r="E18">
        <v>9</v>
      </c>
      <c r="F18">
        <v>2001</v>
      </c>
      <c r="G18" s="1">
        <v>0.6993055555555556</v>
      </c>
      <c r="H18" s="2">
        <f t="shared" si="0"/>
        <v>99.69930555555555</v>
      </c>
      <c r="I18">
        <v>15.94</v>
      </c>
      <c r="J18">
        <v>33.65</v>
      </c>
      <c r="L18">
        <v>15.6145</v>
      </c>
      <c r="M18">
        <v>33.6474</v>
      </c>
      <c r="O18">
        <f t="shared" si="1"/>
        <v>-0.3254999999999999</v>
      </c>
      <c r="P18">
        <f t="shared" si="2"/>
        <v>-0.002600000000001046</v>
      </c>
    </row>
    <row r="19" spans="1:16" ht="15.75">
      <c r="A19" s="3">
        <f t="shared" si="3"/>
        <v>16</v>
      </c>
      <c r="B19">
        <v>90</v>
      </c>
      <c r="C19">
        <v>120</v>
      </c>
      <c r="D19">
        <v>4</v>
      </c>
      <c r="E19">
        <v>10</v>
      </c>
      <c r="F19">
        <v>2001</v>
      </c>
      <c r="G19" s="1">
        <v>0.10416666666666667</v>
      </c>
      <c r="H19" s="2">
        <f t="shared" si="0"/>
        <v>100.10416666666667</v>
      </c>
      <c r="I19">
        <v>16.04</v>
      </c>
      <c r="J19">
        <v>33.73</v>
      </c>
      <c r="L19">
        <v>15.6933</v>
      </c>
      <c r="M19">
        <v>33.7238</v>
      </c>
      <c r="O19">
        <f t="shared" si="1"/>
        <v>-0.34669999999999845</v>
      </c>
      <c r="P19">
        <f t="shared" si="2"/>
        <v>-0.006199999999999761</v>
      </c>
    </row>
    <row r="20" spans="1:16" ht="15.75">
      <c r="A20" s="3">
        <f t="shared" si="3"/>
        <v>17</v>
      </c>
      <c r="B20">
        <v>90</v>
      </c>
      <c r="C20">
        <v>110</v>
      </c>
      <c r="D20">
        <v>4</v>
      </c>
      <c r="E20">
        <v>10</v>
      </c>
      <c r="F20">
        <v>2001</v>
      </c>
      <c r="G20" s="1">
        <v>0.44027777777777777</v>
      </c>
      <c r="H20" s="2">
        <f t="shared" si="0"/>
        <v>100.44027777777778</v>
      </c>
      <c r="I20">
        <v>15.87</v>
      </c>
      <c r="J20">
        <v>33.65</v>
      </c>
      <c r="L20">
        <v>15.519</v>
      </c>
      <c r="M20">
        <v>33.6429</v>
      </c>
      <c r="O20">
        <f t="shared" si="1"/>
        <v>-0.3509999999999991</v>
      </c>
      <c r="P20">
        <f t="shared" si="2"/>
        <v>-0.0071000000000012164</v>
      </c>
    </row>
    <row r="21" spans="1:16" ht="15.75">
      <c r="A21" s="3">
        <f t="shared" si="3"/>
        <v>18</v>
      </c>
      <c r="B21">
        <v>90</v>
      </c>
      <c r="C21">
        <v>100</v>
      </c>
      <c r="D21">
        <v>4</v>
      </c>
      <c r="E21">
        <v>10</v>
      </c>
      <c r="F21">
        <v>2001</v>
      </c>
      <c r="G21" s="1">
        <v>0.7243055555555555</v>
      </c>
      <c r="H21" s="2">
        <f t="shared" si="0"/>
        <v>100.72430555555556</v>
      </c>
      <c r="I21">
        <v>15.84</v>
      </c>
      <c r="J21">
        <v>33.64</v>
      </c>
      <c r="L21">
        <v>15.4859</v>
      </c>
      <c r="M21">
        <v>33.6436</v>
      </c>
      <c r="O21">
        <f t="shared" si="1"/>
        <v>-0.35409999999999897</v>
      </c>
      <c r="P21">
        <f t="shared" si="2"/>
        <v>0.0035999999999987153</v>
      </c>
    </row>
    <row r="22" spans="1:16" ht="15.75">
      <c r="A22" s="3">
        <f t="shared" si="3"/>
        <v>19</v>
      </c>
      <c r="B22">
        <v>90</v>
      </c>
      <c r="C22">
        <v>90</v>
      </c>
      <c r="D22">
        <v>4</v>
      </c>
      <c r="E22">
        <v>11</v>
      </c>
      <c r="F22">
        <v>2001</v>
      </c>
      <c r="G22" s="1">
        <v>0.003472222222222222</v>
      </c>
      <c r="H22" s="2">
        <f t="shared" si="0"/>
        <v>101.00347222222223</v>
      </c>
      <c r="I22">
        <v>15.52</v>
      </c>
      <c r="J22">
        <v>33.64</v>
      </c>
      <c r="L22">
        <v>15.1537</v>
      </c>
      <c r="M22">
        <v>33.6407</v>
      </c>
      <c r="O22">
        <f t="shared" si="1"/>
        <v>-0.36629999999999896</v>
      </c>
      <c r="P22">
        <f t="shared" si="2"/>
        <v>0.0007000000000019213</v>
      </c>
    </row>
    <row r="23" spans="1:16" s="5" customFormat="1" ht="15.75">
      <c r="A23" s="4">
        <f t="shared" si="3"/>
        <v>20</v>
      </c>
      <c r="B23" s="5">
        <v>90</v>
      </c>
      <c r="C23" s="5">
        <v>80</v>
      </c>
      <c r="D23" s="5">
        <v>4</v>
      </c>
      <c r="E23" s="5">
        <v>11</v>
      </c>
      <c r="F23" s="5">
        <v>2001</v>
      </c>
      <c r="G23" s="6">
        <v>0.4201388888888889</v>
      </c>
      <c r="H23" s="7">
        <f t="shared" si="0"/>
        <v>101.42013888888889</v>
      </c>
      <c r="I23" s="5">
        <v>13.9</v>
      </c>
      <c r="J23" s="5">
        <v>33.32</v>
      </c>
      <c r="L23" s="5">
        <v>13.4918</v>
      </c>
      <c r="M23" s="5">
        <v>33.3145</v>
      </c>
      <c r="O23" s="5">
        <f t="shared" si="1"/>
        <v>-0.4082000000000008</v>
      </c>
      <c r="P23" s="5">
        <f t="shared" si="2"/>
        <v>-0.00549999999999784</v>
      </c>
    </row>
    <row r="24" spans="1:16" ht="15.75">
      <c r="A24" s="3">
        <f t="shared" si="3"/>
        <v>21</v>
      </c>
      <c r="B24">
        <v>90</v>
      </c>
      <c r="C24">
        <v>70</v>
      </c>
      <c r="D24">
        <v>4</v>
      </c>
      <c r="E24">
        <v>11</v>
      </c>
      <c r="F24">
        <v>2001</v>
      </c>
      <c r="G24" s="1">
        <v>0.6673611111111111</v>
      </c>
      <c r="H24" s="2">
        <f t="shared" si="0"/>
        <v>101.6673611111111</v>
      </c>
      <c r="I24">
        <v>14.39</v>
      </c>
      <c r="J24">
        <v>33.45</v>
      </c>
      <c r="L24">
        <v>13.9577</v>
      </c>
      <c r="M24">
        <v>33.4467</v>
      </c>
      <c r="O24">
        <f t="shared" si="1"/>
        <v>-0.4322999999999997</v>
      </c>
      <c r="P24">
        <f t="shared" si="2"/>
        <v>-0.0033000000000029672</v>
      </c>
    </row>
    <row r="25" spans="1:16" ht="15.75">
      <c r="A25" s="3">
        <f t="shared" si="3"/>
        <v>22</v>
      </c>
      <c r="B25">
        <v>90</v>
      </c>
      <c r="C25">
        <v>60</v>
      </c>
      <c r="D25">
        <v>4</v>
      </c>
      <c r="E25">
        <v>11</v>
      </c>
      <c r="F25">
        <v>2001</v>
      </c>
      <c r="G25" s="1">
        <v>0.9465277777777777</v>
      </c>
      <c r="H25" s="2">
        <f t="shared" si="0"/>
        <v>101.94652777777777</v>
      </c>
      <c r="L25">
        <v>12.9352</v>
      </c>
      <c r="M25">
        <v>33.4411</v>
      </c>
      <c r="O25" t="s">
        <v>0</v>
      </c>
      <c r="P25" t="s">
        <v>0</v>
      </c>
    </row>
    <row r="26" spans="1:16" ht="15.75">
      <c r="A26" s="3">
        <f t="shared" si="3"/>
        <v>23</v>
      </c>
      <c r="B26">
        <v>90</v>
      </c>
      <c r="C26">
        <v>53</v>
      </c>
      <c r="D26">
        <v>4</v>
      </c>
      <c r="E26">
        <v>12</v>
      </c>
      <c r="F26">
        <v>2001</v>
      </c>
      <c r="G26" s="1">
        <v>0.15625</v>
      </c>
      <c r="H26" s="2">
        <f t="shared" si="0"/>
        <v>102.15625</v>
      </c>
      <c r="I26">
        <v>12.71</v>
      </c>
      <c r="J26">
        <v>33.58</v>
      </c>
      <c r="L26">
        <v>12.2741</v>
      </c>
      <c r="O26">
        <f t="shared" si="1"/>
        <v>-0.4359000000000002</v>
      </c>
      <c r="P26" t="s">
        <v>0</v>
      </c>
    </row>
    <row r="27" spans="1:16" ht="15.75">
      <c r="A27" s="3">
        <f t="shared" si="3"/>
        <v>24</v>
      </c>
      <c r="B27">
        <v>90</v>
      </c>
      <c r="C27">
        <v>45</v>
      </c>
      <c r="D27">
        <v>4</v>
      </c>
      <c r="E27">
        <v>12</v>
      </c>
      <c r="F27">
        <v>2001</v>
      </c>
      <c r="G27" s="1">
        <v>0.46597222222222223</v>
      </c>
      <c r="H27" s="2">
        <f t="shared" si="0"/>
        <v>102.46597222222222</v>
      </c>
      <c r="I27">
        <v>13.97</v>
      </c>
      <c r="J27">
        <v>33.54</v>
      </c>
      <c r="L27">
        <v>13.5667</v>
      </c>
      <c r="M27">
        <v>33.5418</v>
      </c>
      <c r="O27">
        <f t="shared" si="1"/>
        <v>-0.40329999999999977</v>
      </c>
      <c r="P27">
        <f t="shared" si="2"/>
        <v>0.0018000000000029104</v>
      </c>
    </row>
    <row r="28" spans="1:16" ht="15.75">
      <c r="A28" s="3">
        <f t="shared" si="3"/>
        <v>25</v>
      </c>
      <c r="B28">
        <v>90</v>
      </c>
      <c r="C28">
        <v>37</v>
      </c>
      <c r="D28">
        <v>4</v>
      </c>
      <c r="E28">
        <v>12</v>
      </c>
      <c r="F28">
        <v>2001</v>
      </c>
      <c r="G28" s="1">
        <v>0.69375</v>
      </c>
      <c r="H28" s="2">
        <f t="shared" si="0"/>
        <v>102.69375</v>
      </c>
      <c r="I28">
        <v>15.32</v>
      </c>
      <c r="J28">
        <v>33.52</v>
      </c>
      <c r="K28">
        <v>1.825</v>
      </c>
      <c r="L28">
        <v>14.8227</v>
      </c>
      <c r="M28">
        <v>33.5234</v>
      </c>
      <c r="O28">
        <f t="shared" si="1"/>
        <v>-0.49730000000000096</v>
      </c>
      <c r="P28">
        <f t="shared" si="2"/>
        <v>0.0033999999999991815</v>
      </c>
    </row>
    <row r="29" spans="1:16" ht="15.75">
      <c r="A29" s="3">
        <f t="shared" si="3"/>
        <v>26</v>
      </c>
      <c r="B29">
        <v>90</v>
      </c>
      <c r="C29">
        <v>35</v>
      </c>
      <c r="D29">
        <v>4</v>
      </c>
      <c r="E29">
        <v>12</v>
      </c>
      <c r="F29">
        <v>2001</v>
      </c>
      <c r="G29" s="1">
        <v>0.8055555555555555</v>
      </c>
      <c r="H29" s="2">
        <f t="shared" si="0"/>
        <v>102.80555555555556</v>
      </c>
      <c r="I29">
        <v>15.2</v>
      </c>
      <c r="J29">
        <v>33.5</v>
      </c>
      <c r="K29">
        <v>1.312</v>
      </c>
      <c r="L29">
        <v>14.7428</v>
      </c>
      <c r="M29">
        <v>33.501</v>
      </c>
      <c r="O29">
        <f t="shared" si="1"/>
        <v>-0.4571999999999985</v>
      </c>
      <c r="P29">
        <f t="shared" si="2"/>
        <v>0.0009999999999976694</v>
      </c>
    </row>
    <row r="30" spans="1:16" ht="15.75">
      <c r="A30" s="3">
        <f t="shared" si="3"/>
        <v>27</v>
      </c>
      <c r="B30">
        <v>90</v>
      </c>
      <c r="C30">
        <v>30</v>
      </c>
      <c r="D30">
        <v>4</v>
      </c>
      <c r="E30">
        <v>12</v>
      </c>
      <c r="F30">
        <v>2001</v>
      </c>
      <c r="G30" s="1">
        <v>0.9763888888888889</v>
      </c>
      <c r="H30" s="2">
        <f t="shared" si="0"/>
        <v>102.97638888888889</v>
      </c>
      <c r="I30">
        <v>15.27</v>
      </c>
      <c r="J30">
        <v>33.43</v>
      </c>
      <c r="K30">
        <v>1.999</v>
      </c>
      <c r="L30">
        <v>14.8822</v>
      </c>
      <c r="M30">
        <v>33.4331</v>
      </c>
      <c r="O30">
        <f t="shared" si="1"/>
        <v>-0.38780000000000037</v>
      </c>
      <c r="P30">
        <f t="shared" si="2"/>
        <v>0.0031000000000034333</v>
      </c>
    </row>
    <row r="31" spans="1:16" ht="15.75">
      <c r="A31" s="3">
        <f t="shared" si="3"/>
        <v>28</v>
      </c>
      <c r="B31">
        <v>90</v>
      </c>
      <c r="C31">
        <v>28</v>
      </c>
      <c r="D31">
        <v>4</v>
      </c>
      <c r="E31">
        <v>13</v>
      </c>
      <c r="F31">
        <v>2001</v>
      </c>
      <c r="G31" s="1">
        <v>0.07291666666666667</v>
      </c>
      <c r="H31" s="2">
        <f t="shared" si="0"/>
        <v>103.07291666666667</v>
      </c>
      <c r="I31">
        <v>15.02</v>
      </c>
      <c r="J31">
        <v>33.39</v>
      </c>
      <c r="K31">
        <v>5.013</v>
      </c>
      <c r="L31">
        <v>14.6494</v>
      </c>
      <c r="M31">
        <v>33.3855</v>
      </c>
      <c r="O31">
        <f t="shared" si="1"/>
        <v>-0.3705999999999996</v>
      </c>
      <c r="P31">
        <f t="shared" si="2"/>
        <v>-0.0045000000000001705</v>
      </c>
    </row>
    <row r="32" spans="1:16" ht="15.75">
      <c r="A32" s="3">
        <f t="shared" si="3"/>
        <v>29</v>
      </c>
      <c r="B32">
        <v>87</v>
      </c>
      <c r="C32">
        <v>33</v>
      </c>
      <c r="D32">
        <v>4</v>
      </c>
      <c r="E32">
        <v>13</v>
      </c>
      <c r="F32">
        <v>2001</v>
      </c>
      <c r="G32" s="1">
        <v>0.5951388888888889</v>
      </c>
      <c r="H32" s="2">
        <f t="shared" si="0"/>
        <v>103.59513888888888</v>
      </c>
      <c r="I32">
        <v>13.72</v>
      </c>
      <c r="J32">
        <v>33.57</v>
      </c>
      <c r="K32">
        <v>30.6</v>
      </c>
      <c r="L32">
        <v>13.6178</v>
      </c>
      <c r="M32">
        <v>33.5807</v>
      </c>
      <c r="O32">
        <f t="shared" si="1"/>
        <v>-0.10219999999999985</v>
      </c>
      <c r="P32">
        <f t="shared" si="2"/>
        <v>0.010699999999999932</v>
      </c>
    </row>
    <row r="33" spans="1:16" ht="15.75">
      <c r="A33" s="3">
        <f t="shared" si="3"/>
        <v>30</v>
      </c>
      <c r="B33">
        <v>87</v>
      </c>
      <c r="C33">
        <v>35</v>
      </c>
      <c r="D33">
        <v>4</v>
      </c>
      <c r="E33">
        <v>13</v>
      </c>
      <c r="F33">
        <v>2001</v>
      </c>
      <c r="G33" s="1">
        <v>0.6743055555555556</v>
      </c>
      <c r="H33" s="2">
        <f t="shared" si="0"/>
        <v>103.67430555555555</v>
      </c>
      <c r="I33">
        <v>14.01</v>
      </c>
      <c r="J33">
        <v>33.57</v>
      </c>
      <c r="K33">
        <v>25.3</v>
      </c>
      <c r="L33">
        <v>13.6556</v>
      </c>
      <c r="M33">
        <v>33.5769</v>
      </c>
      <c r="O33">
        <f t="shared" si="1"/>
        <v>-0.35440000000000005</v>
      </c>
      <c r="P33">
        <f t="shared" si="2"/>
        <v>0.0069000000000016826</v>
      </c>
    </row>
    <row r="34" spans="1:16" ht="15.75">
      <c r="A34" s="3">
        <f t="shared" si="3"/>
        <v>31</v>
      </c>
      <c r="B34">
        <v>87</v>
      </c>
      <c r="C34">
        <v>40</v>
      </c>
      <c r="D34">
        <v>4</v>
      </c>
      <c r="E34">
        <v>13</v>
      </c>
      <c r="F34">
        <v>2001</v>
      </c>
      <c r="G34" s="1">
        <v>0.8520833333333333</v>
      </c>
      <c r="H34" s="2">
        <f t="shared" si="0"/>
        <v>103.85208333333334</v>
      </c>
      <c r="I34">
        <v>14.38</v>
      </c>
      <c r="J34">
        <v>33.54</v>
      </c>
      <c r="K34">
        <v>2.78</v>
      </c>
      <c r="L34">
        <v>14.0114</v>
      </c>
      <c r="M34">
        <v>33.5499</v>
      </c>
      <c r="O34">
        <f t="shared" si="1"/>
        <v>-0.3686000000000007</v>
      </c>
      <c r="P34">
        <f t="shared" si="2"/>
        <v>0.009900000000001796</v>
      </c>
    </row>
    <row r="35" spans="1:16" ht="15.75">
      <c r="A35" s="3">
        <f t="shared" si="3"/>
        <v>32</v>
      </c>
      <c r="B35">
        <v>87</v>
      </c>
      <c r="C35">
        <v>45</v>
      </c>
      <c r="D35">
        <v>4</v>
      </c>
      <c r="E35">
        <v>14</v>
      </c>
      <c r="F35">
        <v>2001</v>
      </c>
      <c r="G35" s="1">
        <v>0.029861111111111113</v>
      </c>
      <c r="H35" s="2">
        <f t="shared" si="0"/>
        <v>104.02986111111112</v>
      </c>
      <c r="I35">
        <v>12.78</v>
      </c>
      <c r="J35">
        <v>33.64</v>
      </c>
      <c r="K35">
        <v>2.56</v>
      </c>
      <c r="L35">
        <v>12.3198</v>
      </c>
      <c r="O35">
        <f t="shared" si="1"/>
        <v>-0.4601999999999986</v>
      </c>
      <c r="P35">
        <f t="shared" si="2"/>
        <v>-33.64</v>
      </c>
    </row>
    <row r="36" spans="1:16" ht="15.75">
      <c r="A36" s="3">
        <f t="shared" si="3"/>
        <v>33</v>
      </c>
      <c r="B36">
        <v>87</v>
      </c>
      <c r="C36">
        <v>50</v>
      </c>
      <c r="D36">
        <v>4</v>
      </c>
      <c r="E36">
        <v>14</v>
      </c>
      <c r="F36">
        <v>2001</v>
      </c>
      <c r="G36" s="1">
        <v>0.1986111111111111</v>
      </c>
      <c r="H36" s="2">
        <f t="shared" si="0"/>
        <v>104.1986111111111</v>
      </c>
      <c r="I36">
        <v>12.5</v>
      </c>
      <c r="J36">
        <v>33.64</v>
      </c>
      <c r="K36">
        <v>8.03</v>
      </c>
      <c r="L36">
        <v>12.0679</v>
      </c>
      <c r="O36">
        <f t="shared" si="1"/>
        <v>-0.43210000000000015</v>
      </c>
      <c r="P36">
        <f t="shared" si="2"/>
        <v>-33.64</v>
      </c>
    </row>
    <row r="37" spans="1:16" ht="15.75">
      <c r="A37" s="3">
        <f t="shared" si="3"/>
        <v>34</v>
      </c>
      <c r="B37">
        <v>87</v>
      </c>
      <c r="C37">
        <v>55</v>
      </c>
      <c r="D37">
        <v>4</v>
      </c>
      <c r="E37">
        <v>14</v>
      </c>
      <c r="F37">
        <v>2001</v>
      </c>
      <c r="G37" s="1">
        <v>0.4361111111111111</v>
      </c>
      <c r="H37" s="2">
        <f t="shared" si="0"/>
        <v>104.43611111111112</v>
      </c>
      <c r="I37">
        <v>12.973</v>
      </c>
      <c r="J37">
        <v>33.505</v>
      </c>
      <c r="K37">
        <v>3.66</v>
      </c>
      <c r="L37">
        <v>12.5083</v>
      </c>
      <c r="M37">
        <v>33.5075</v>
      </c>
      <c r="O37">
        <f t="shared" si="1"/>
        <v>-0.46470000000000056</v>
      </c>
      <c r="P37">
        <f t="shared" si="2"/>
        <v>0.0024999999999977263</v>
      </c>
    </row>
    <row r="38" spans="1:16" ht="15.75">
      <c r="A38" s="3">
        <f t="shared" si="3"/>
        <v>35</v>
      </c>
      <c r="B38">
        <v>87</v>
      </c>
      <c r="C38">
        <v>60</v>
      </c>
      <c r="D38">
        <v>4</v>
      </c>
      <c r="E38">
        <v>14</v>
      </c>
      <c r="F38">
        <v>2001</v>
      </c>
      <c r="G38" s="1">
        <v>0.5895833333333333</v>
      </c>
      <c r="H38" s="2">
        <f t="shared" si="0"/>
        <v>104.58958333333334</v>
      </c>
      <c r="I38">
        <v>13.08</v>
      </c>
      <c r="J38">
        <v>33.32</v>
      </c>
      <c r="K38">
        <v>2.76</v>
      </c>
      <c r="L38">
        <v>12.6941</v>
      </c>
      <c r="O38">
        <f t="shared" si="1"/>
        <v>-0.38589999999999947</v>
      </c>
      <c r="P38">
        <f t="shared" si="2"/>
        <v>-33.32</v>
      </c>
    </row>
    <row r="39" spans="1:16" ht="15.75">
      <c r="A39" s="3">
        <f t="shared" si="3"/>
        <v>36</v>
      </c>
      <c r="B39">
        <v>87</v>
      </c>
      <c r="C39">
        <v>70</v>
      </c>
      <c r="D39">
        <v>4</v>
      </c>
      <c r="E39">
        <v>14</v>
      </c>
      <c r="F39">
        <v>2001</v>
      </c>
      <c r="G39" s="1">
        <v>0.8576388888888888</v>
      </c>
      <c r="H39" s="2">
        <f t="shared" si="0"/>
        <v>104.85763888888889</v>
      </c>
      <c r="I39">
        <v>13.805</v>
      </c>
      <c r="J39">
        <v>33.224</v>
      </c>
      <c r="K39">
        <v>0.572</v>
      </c>
      <c r="L39">
        <v>13.3925</v>
      </c>
      <c r="O39">
        <f t="shared" si="1"/>
        <v>-0.41249999999999964</v>
      </c>
      <c r="P39">
        <f t="shared" si="2"/>
        <v>-33.224</v>
      </c>
    </row>
    <row r="40" spans="1:16" ht="15.75">
      <c r="A40" s="3">
        <f t="shared" si="3"/>
        <v>37</v>
      </c>
      <c r="B40">
        <v>87</v>
      </c>
      <c r="C40">
        <v>80</v>
      </c>
      <c r="D40">
        <v>4</v>
      </c>
      <c r="E40">
        <v>15</v>
      </c>
      <c r="F40">
        <v>2001</v>
      </c>
      <c r="G40" s="1">
        <v>0.1111111111111111</v>
      </c>
      <c r="H40" s="2">
        <f t="shared" si="0"/>
        <v>105.11111111111111</v>
      </c>
      <c r="I40">
        <v>13.745</v>
      </c>
      <c r="J40">
        <v>33.309</v>
      </c>
      <c r="K40">
        <v>0.644</v>
      </c>
      <c r="L40">
        <v>13.3316</v>
      </c>
      <c r="O40">
        <f t="shared" si="1"/>
        <v>-0.4133999999999993</v>
      </c>
      <c r="P40">
        <f t="shared" si="2"/>
        <v>-33.309</v>
      </c>
    </row>
    <row r="41" spans="1:16" ht="15.75">
      <c r="A41" s="3">
        <f t="shared" si="3"/>
        <v>38</v>
      </c>
      <c r="B41">
        <v>87</v>
      </c>
      <c r="C41">
        <v>90</v>
      </c>
      <c r="D41">
        <v>4</v>
      </c>
      <c r="E41">
        <v>15</v>
      </c>
      <c r="F41">
        <v>2001</v>
      </c>
      <c r="G41" s="1">
        <v>0.40277777777777773</v>
      </c>
      <c r="H41" s="2">
        <f t="shared" si="0"/>
        <v>105.40277777777777</v>
      </c>
      <c r="I41">
        <v>14.617</v>
      </c>
      <c r="J41">
        <v>33.368</v>
      </c>
      <c r="K41">
        <v>0.343</v>
      </c>
      <c r="L41">
        <v>13.8907</v>
      </c>
      <c r="O41">
        <f t="shared" si="1"/>
        <v>-0.7263000000000002</v>
      </c>
      <c r="P41">
        <f t="shared" si="2"/>
        <v>-33.368</v>
      </c>
    </row>
    <row r="42" spans="1:16" ht="15.75">
      <c r="A42" s="3">
        <f t="shared" si="3"/>
        <v>39</v>
      </c>
      <c r="B42">
        <v>87</v>
      </c>
      <c r="C42">
        <v>100</v>
      </c>
      <c r="D42">
        <v>4</v>
      </c>
      <c r="E42">
        <v>15</v>
      </c>
      <c r="F42">
        <v>2001</v>
      </c>
      <c r="G42" s="1">
        <v>0.6263888888888889</v>
      </c>
      <c r="H42" s="2">
        <f t="shared" si="0"/>
        <v>105.62638888888888</v>
      </c>
      <c r="I42">
        <v>16.018</v>
      </c>
      <c r="J42">
        <v>33.54</v>
      </c>
      <c r="K42">
        <v>0.14</v>
      </c>
      <c r="L42">
        <v>15.2322</v>
      </c>
      <c r="O42">
        <f t="shared" si="1"/>
        <v>-0.7858</v>
      </c>
      <c r="P42">
        <f t="shared" si="2"/>
        <v>-33.54</v>
      </c>
    </row>
    <row r="43" spans="1:16" ht="15.75">
      <c r="A43" s="3">
        <f t="shared" si="3"/>
        <v>40</v>
      </c>
      <c r="B43">
        <v>87</v>
      </c>
      <c r="C43">
        <v>110</v>
      </c>
      <c r="D43">
        <v>4</v>
      </c>
      <c r="E43">
        <v>15</v>
      </c>
      <c r="F43">
        <v>2001</v>
      </c>
      <c r="G43" s="1">
        <v>0.8847222222222223</v>
      </c>
      <c r="H43" s="2">
        <f t="shared" si="0"/>
        <v>105.88472222222222</v>
      </c>
      <c r="I43">
        <v>15.45</v>
      </c>
      <c r="J43">
        <v>33.497</v>
      </c>
      <c r="K43">
        <v>0.133</v>
      </c>
      <c r="L43">
        <v>15.3335</v>
      </c>
      <c r="O43">
        <f t="shared" si="1"/>
        <v>-0.1164999999999985</v>
      </c>
      <c r="P43">
        <f t="shared" si="2"/>
        <v>-33.497</v>
      </c>
    </row>
    <row r="44" spans="1:16" ht="15.75">
      <c r="A44" s="3">
        <f t="shared" si="3"/>
        <v>41</v>
      </c>
      <c r="B44">
        <v>83</v>
      </c>
      <c r="C44">
        <v>110</v>
      </c>
      <c r="D44">
        <v>4</v>
      </c>
      <c r="E44">
        <v>16</v>
      </c>
      <c r="F44">
        <v>2001</v>
      </c>
      <c r="G44" s="1">
        <v>0.13680555555555554</v>
      </c>
      <c r="H44" s="2">
        <f t="shared" si="0"/>
        <v>106.13680555555555</v>
      </c>
      <c r="I44">
        <v>15.281</v>
      </c>
      <c r="J44">
        <v>33.51</v>
      </c>
      <c r="K44">
        <v>0.15</v>
      </c>
      <c r="L44">
        <v>14.91</v>
      </c>
      <c r="O44">
        <f t="shared" si="1"/>
        <v>-0.37100000000000044</v>
      </c>
      <c r="P44">
        <f t="shared" si="2"/>
        <v>-33.51</v>
      </c>
    </row>
    <row r="45" spans="1:16" ht="15.75">
      <c r="A45" s="3">
        <f t="shared" si="3"/>
        <v>42</v>
      </c>
      <c r="B45">
        <v>83</v>
      </c>
      <c r="C45">
        <v>100</v>
      </c>
      <c r="D45">
        <v>4</v>
      </c>
      <c r="E45">
        <v>16</v>
      </c>
      <c r="F45">
        <v>2001</v>
      </c>
      <c r="G45" s="1">
        <v>0.43333333333333335</v>
      </c>
      <c r="H45" s="2">
        <f t="shared" si="0"/>
        <v>106.43333333333334</v>
      </c>
      <c r="I45">
        <v>14.227</v>
      </c>
      <c r="J45">
        <v>33.249</v>
      </c>
      <c r="K45">
        <v>0.47</v>
      </c>
      <c r="L45">
        <v>13.5119</v>
      </c>
      <c r="O45">
        <f t="shared" si="1"/>
        <v>-0.7150999999999996</v>
      </c>
      <c r="P45">
        <f t="shared" si="2"/>
        <v>-33.249</v>
      </c>
    </row>
    <row r="46" spans="1:16" ht="15.75">
      <c r="A46" s="3">
        <f t="shared" si="3"/>
        <v>43</v>
      </c>
      <c r="B46">
        <v>83</v>
      </c>
      <c r="C46">
        <v>90</v>
      </c>
      <c r="D46">
        <v>4</v>
      </c>
      <c r="E46">
        <v>16</v>
      </c>
      <c r="F46">
        <v>2001</v>
      </c>
      <c r="G46" s="1">
        <v>0.6472222222222223</v>
      </c>
      <c r="H46" s="2">
        <f t="shared" si="0"/>
        <v>106.64722222222223</v>
      </c>
      <c r="I46">
        <v>14.223</v>
      </c>
      <c r="J46">
        <v>33.202</v>
      </c>
      <c r="K46">
        <v>0.433</v>
      </c>
      <c r="L46">
        <v>14.4592</v>
      </c>
      <c r="O46">
        <f t="shared" si="1"/>
        <v>0.2361999999999984</v>
      </c>
      <c r="P46">
        <f t="shared" si="2"/>
        <v>-33.202</v>
      </c>
    </row>
    <row r="47" spans="1:16" ht="15.75">
      <c r="A47" s="3">
        <f t="shared" si="3"/>
        <v>44</v>
      </c>
      <c r="B47">
        <v>83</v>
      </c>
      <c r="C47">
        <v>80</v>
      </c>
      <c r="D47">
        <v>4</v>
      </c>
      <c r="E47">
        <v>16</v>
      </c>
      <c r="F47">
        <v>2001</v>
      </c>
      <c r="G47" s="1">
        <v>0.9243055555555556</v>
      </c>
      <c r="H47" s="2">
        <f t="shared" si="0"/>
        <v>106.92430555555555</v>
      </c>
      <c r="I47">
        <v>14.379</v>
      </c>
      <c r="J47">
        <v>33.153</v>
      </c>
      <c r="K47">
        <v>0.308</v>
      </c>
      <c r="L47">
        <v>13.8831</v>
      </c>
      <c r="O47">
        <f t="shared" si="1"/>
        <v>-0.4958999999999989</v>
      </c>
      <c r="P47">
        <f t="shared" si="2"/>
        <v>-33.153</v>
      </c>
    </row>
    <row r="48" spans="1:16" ht="15.75">
      <c r="A48" s="3">
        <f t="shared" si="3"/>
        <v>45</v>
      </c>
      <c r="B48">
        <v>83</v>
      </c>
      <c r="C48">
        <v>70</v>
      </c>
      <c r="D48">
        <v>4</v>
      </c>
      <c r="E48">
        <v>17</v>
      </c>
      <c r="F48">
        <v>2001</v>
      </c>
      <c r="G48" s="1">
        <v>0.1638888888888889</v>
      </c>
      <c r="H48" s="2">
        <f t="shared" si="0"/>
        <v>107.16388888888889</v>
      </c>
      <c r="I48">
        <v>13.768</v>
      </c>
      <c r="J48">
        <v>33.175</v>
      </c>
      <c r="K48">
        <v>0.429</v>
      </c>
      <c r="L48">
        <v>13.2862</v>
      </c>
      <c r="O48">
        <f t="shared" si="1"/>
        <v>-0.48180000000000156</v>
      </c>
      <c r="P48">
        <f t="shared" si="2"/>
        <v>-33.175</v>
      </c>
    </row>
    <row r="49" spans="1:16" ht="15.75">
      <c r="A49" s="3">
        <f t="shared" si="3"/>
        <v>46</v>
      </c>
      <c r="B49">
        <v>83</v>
      </c>
      <c r="C49">
        <v>60</v>
      </c>
      <c r="D49">
        <v>4</v>
      </c>
      <c r="E49">
        <v>17</v>
      </c>
      <c r="F49">
        <v>2001</v>
      </c>
      <c r="G49" s="1">
        <v>0.46597222222222223</v>
      </c>
      <c r="H49" s="2">
        <f t="shared" si="0"/>
        <v>107.46597222222222</v>
      </c>
      <c r="I49">
        <v>12.611</v>
      </c>
      <c r="J49">
        <v>33.62</v>
      </c>
      <c r="K49">
        <v>14.5</v>
      </c>
      <c r="L49">
        <v>11.9215</v>
      </c>
      <c r="O49">
        <f t="shared" si="1"/>
        <v>-0.6895000000000007</v>
      </c>
      <c r="P49">
        <f t="shared" si="2"/>
        <v>-33.62</v>
      </c>
    </row>
    <row r="50" spans="1:16" ht="15.75">
      <c r="A50" s="3">
        <f t="shared" si="3"/>
        <v>47</v>
      </c>
      <c r="B50">
        <v>83</v>
      </c>
      <c r="C50">
        <v>55</v>
      </c>
      <c r="D50">
        <v>4</v>
      </c>
      <c r="E50">
        <v>17</v>
      </c>
      <c r="F50">
        <v>2001</v>
      </c>
      <c r="G50" s="1">
        <v>0.6506944444444445</v>
      </c>
      <c r="H50" s="2">
        <f t="shared" si="0"/>
        <v>107.65069444444444</v>
      </c>
      <c r="I50">
        <v>12.767</v>
      </c>
      <c r="J50">
        <v>33.688</v>
      </c>
      <c r="K50">
        <v>12.8</v>
      </c>
      <c r="L50">
        <v>12.2384</v>
      </c>
      <c r="O50">
        <f t="shared" si="1"/>
        <v>-0.5285999999999991</v>
      </c>
      <c r="P50">
        <f t="shared" si="2"/>
        <v>-33.688</v>
      </c>
    </row>
    <row r="51" spans="1:16" ht="15.75">
      <c r="A51" s="3">
        <f t="shared" si="3"/>
        <v>48</v>
      </c>
      <c r="B51">
        <v>83</v>
      </c>
      <c r="C51">
        <v>51</v>
      </c>
      <c r="D51">
        <v>4</v>
      </c>
      <c r="E51">
        <v>17</v>
      </c>
      <c r="F51">
        <v>2001</v>
      </c>
      <c r="G51" s="1">
        <v>0.7847222222222222</v>
      </c>
      <c r="H51" s="2">
        <f t="shared" si="0"/>
        <v>107.78472222222223</v>
      </c>
      <c r="I51">
        <v>12.734</v>
      </c>
      <c r="J51">
        <v>33.682</v>
      </c>
      <c r="K51">
        <v>11.2</v>
      </c>
      <c r="L51">
        <v>12.2109</v>
      </c>
      <c r="O51">
        <f t="shared" si="1"/>
        <v>-0.5230999999999995</v>
      </c>
      <c r="P51">
        <f t="shared" si="2"/>
        <v>-33.682</v>
      </c>
    </row>
    <row r="52" spans="1:16" ht="15.75">
      <c r="A52" s="3">
        <f t="shared" si="3"/>
        <v>49</v>
      </c>
      <c r="B52">
        <v>83</v>
      </c>
      <c r="C52">
        <v>42</v>
      </c>
      <c r="D52">
        <v>4</v>
      </c>
      <c r="E52">
        <v>18</v>
      </c>
      <c r="F52">
        <v>2001</v>
      </c>
      <c r="G52" s="1">
        <v>0.48125</v>
      </c>
      <c r="H52" s="2">
        <f t="shared" si="0"/>
        <v>108.48125</v>
      </c>
      <c r="I52">
        <v>13.021</v>
      </c>
      <c r="J52">
        <v>33.773</v>
      </c>
      <c r="K52">
        <v>25.5</v>
      </c>
      <c r="L52">
        <v>12.0535</v>
      </c>
      <c r="O52">
        <f t="shared" si="1"/>
        <v>-0.9675000000000011</v>
      </c>
      <c r="P52">
        <f t="shared" si="2"/>
        <v>-33.773</v>
      </c>
    </row>
    <row r="53" spans="1:16" ht="15.75">
      <c r="A53" s="3">
        <f t="shared" si="3"/>
        <v>50</v>
      </c>
      <c r="B53">
        <v>83</v>
      </c>
      <c r="C53">
        <v>40.6</v>
      </c>
      <c r="D53">
        <v>4</v>
      </c>
      <c r="E53">
        <v>18</v>
      </c>
      <c r="F53">
        <v>2001</v>
      </c>
      <c r="G53" s="1">
        <v>0.21041666666666667</v>
      </c>
      <c r="H53" s="2">
        <f t="shared" si="0"/>
        <v>108.21041666666666</v>
      </c>
      <c r="I53">
        <v>13.782</v>
      </c>
      <c r="J53">
        <v>33.752</v>
      </c>
      <c r="K53">
        <v>5.27</v>
      </c>
      <c r="L53">
        <v>13.298</v>
      </c>
      <c r="O53">
        <f t="shared" si="1"/>
        <v>-0.484</v>
      </c>
      <c r="P53">
        <f t="shared" si="2"/>
        <v>-33.752</v>
      </c>
    </row>
    <row r="54" spans="1:16" ht="15.75">
      <c r="A54" s="3">
        <f t="shared" si="3"/>
        <v>51</v>
      </c>
      <c r="B54">
        <v>82</v>
      </c>
      <c r="C54">
        <v>47</v>
      </c>
      <c r="D54">
        <v>4</v>
      </c>
      <c r="E54">
        <v>19</v>
      </c>
      <c r="F54">
        <v>2001</v>
      </c>
      <c r="G54" s="1">
        <v>0.017361111111111112</v>
      </c>
      <c r="H54" s="2">
        <f t="shared" si="0"/>
        <v>109.01736111111111</v>
      </c>
      <c r="I54">
        <v>12.719</v>
      </c>
      <c r="J54">
        <v>33.787</v>
      </c>
      <c r="K54">
        <v>14.93</v>
      </c>
      <c r="L54">
        <v>12.509</v>
      </c>
      <c r="O54">
        <f t="shared" si="1"/>
        <v>-0.20999999999999908</v>
      </c>
      <c r="P54">
        <f t="shared" si="2"/>
        <v>-33.787</v>
      </c>
    </row>
    <row r="55" spans="1:16" ht="15.75">
      <c r="A55" s="3">
        <f t="shared" si="3"/>
        <v>52</v>
      </c>
      <c r="B55">
        <v>80</v>
      </c>
      <c r="C55">
        <v>51</v>
      </c>
      <c r="D55">
        <v>4</v>
      </c>
      <c r="E55">
        <v>19</v>
      </c>
      <c r="F55">
        <v>2001</v>
      </c>
      <c r="G55" s="1">
        <v>0.7847222222222222</v>
      </c>
      <c r="H55" s="2">
        <f t="shared" si="0"/>
        <v>109.78472222222223</v>
      </c>
      <c r="I55">
        <v>11.76</v>
      </c>
      <c r="J55">
        <v>33.823</v>
      </c>
      <c r="K55">
        <v>9.2</v>
      </c>
      <c r="L55">
        <v>11.2104</v>
      </c>
      <c r="O55">
        <f t="shared" si="1"/>
        <v>-0.5495999999999999</v>
      </c>
      <c r="P55">
        <f t="shared" si="2"/>
        <v>-33.823</v>
      </c>
    </row>
    <row r="56" spans="1:16" ht="15.75">
      <c r="A56" s="3">
        <f t="shared" si="3"/>
        <v>53</v>
      </c>
      <c r="B56">
        <v>80</v>
      </c>
      <c r="C56">
        <v>55</v>
      </c>
      <c r="D56">
        <v>4</v>
      </c>
      <c r="E56">
        <v>20</v>
      </c>
      <c r="F56">
        <v>2001</v>
      </c>
      <c r="G56" s="1">
        <v>0.9236111111111112</v>
      </c>
      <c r="H56" s="2">
        <f t="shared" si="0"/>
        <v>110.92361111111111</v>
      </c>
      <c r="I56">
        <v>11.398</v>
      </c>
      <c r="J56">
        <v>33.648</v>
      </c>
      <c r="K56">
        <v>18.4</v>
      </c>
      <c r="L56">
        <v>10.8957</v>
      </c>
      <c r="O56">
        <f t="shared" si="1"/>
        <v>-0.5023</v>
      </c>
      <c r="P56">
        <f t="shared" si="2"/>
        <v>-33.648</v>
      </c>
    </row>
    <row r="57" spans="1:16" ht="15.75">
      <c r="A57" s="3">
        <f t="shared" si="3"/>
        <v>54</v>
      </c>
      <c r="B57">
        <v>80</v>
      </c>
      <c r="C57">
        <v>60</v>
      </c>
      <c r="D57">
        <v>4</v>
      </c>
      <c r="E57">
        <v>20</v>
      </c>
      <c r="F57">
        <v>2001</v>
      </c>
      <c r="G57" s="1">
        <v>0.08333333333333333</v>
      </c>
      <c r="H57" s="2">
        <f t="shared" si="0"/>
        <v>110.08333333333333</v>
      </c>
      <c r="I57">
        <v>13.202</v>
      </c>
      <c r="J57">
        <v>33.246</v>
      </c>
      <c r="K57">
        <v>0.982</v>
      </c>
      <c r="L57">
        <v>12.8093</v>
      </c>
      <c r="O57">
        <f t="shared" si="1"/>
        <v>-0.3926999999999996</v>
      </c>
      <c r="P57">
        <f t="shared" si="2"/>
        <v>-33.246</v>
      </c>
    </row>
    <row r="58" spans="1:16" ht="15.75">
      <c r="A58" s="3">
        <f t="shared" si="3"/>
        <v>55</v>
      </c>
      <c r="B58">
        <v>80</v>
      </c>
      <c r="C58">
        <v>70</v>
      </c>
      <c r="D58">
        <v>4</v>
      </c>
      <c r="E58">
        <v>20</v>
      </c>
      <c r="F58">
        <v>2001</v>
      </c>
      <c r="G58" s="1">
        <v>0.44027777777777777</v>
      </c>
      <c r="H58" s="2">
        <f t="shared" si="0"/>
        <v>110.44027777777778</v>
      </c>
      <c r="I58">
        <v>13.537</v>
      </c>
      <c r="J58">
        <v>33.279</v>
      </c>
      <c r="K58">
        <v>1.72</v>
      </c>
      <c r="L58">
        <v>13.148</v>
      </c>
      <c r="O58">
        <f t="shared" si="1"/>
        <v>-0.3890000000000011</v>
      </c>
      <c r="P58">
        <f t="shared" si="2"/>
        <v>-33.279</v>
      </c>
    </row>
    <row r="59" spans="1:16" ht="15.75">
      <c r="A59" s="3">
        <f t="shared" si="3"/>
        <v>56</v>
      </c>
      <c r="B59">
        <v>80</v>
      </c>
      <c r="C59">
        <v>80</v>
      </c>
      <c r="D59">
        <v>4</v>
      </c>
      <c r="E59">
        <v>20</v>
      </c>
      <c r="F59">
        <v>2001</v>
      </c>
      <c r="G59" s="1">
        <v>0.68125</v>
      </c>
      <c r="H59" s="2">
        <f t="shared" si="0"/>
        <v>110.68125</v>
      </c>
      <c r="I59">
        <v>14.094</v>
      </c>
      <c r="J59">
        <v>33.21</v>
      </c>
      <c r="K59">
        <v>0.903</v>
      </c>
      <c r="L59">
        <v>13.6794</v>
      </c>
      <c r="O59">
        <f t="shared" si="1"/>
        <v>-0.4146000000000001</v>
      </c>
      <c r="P59">
        <f t="shared" si="2"/>
        <v>-33.21</v>
      </c>
    </row>
    <row r="60" spans="1:16" ht="15.75">
      <c r="A60" s="3">
        <f t="shared" si="3"/>
        <v>57</v>
      </c>
      <c r="B60">
        <v>80</v>
      </c>
      <c r="C60">
        <v>90</v>
      </c>
      <c r="D60">
        <v>4</v>
      </c>
      <c r="E60">
        <v>21</v>
      </c>
      <c r="F60">
        <v>2001</v>
      </c>
      <c r="G60" s="1">
        <v>0.9736111111111111</v>
      </c>
      <c r="H60" s="2">
        <f t="shared" si="0"/>
        <v>111.97361111111111</v>
      </c>
      <c r="I60">
        <v>14.259</v>
      </c>
      <c r="J60">
        <v>33.235</v>
      </c>
      <c r="K60">
        <v>0.408</v>
      </c>
      <c r="L60">
        <v>13.8792</v>
      </c>
      <c r="O60">
        <f t="shared" si="1"/>
        <v>-0.37979999999999947</v>
      </c>
      <c r="P60">
        <f t="shared" si="2"/>
        <v>-33.235</v>
      </c>
    </row>
    <row r="61" spans="1:16" ht="15.75">
      <c r="A61" s="3">
        <f t="shared" si="3"/>
        <v>58</v>
      </c>
      <c r="B61">
        <v>80</v>
      </c>
      <c r="C61">
        <v>100</v>
      </c>
      <c r="D61">
        <v>4</v>
      </c>
      <c r="E61">
        <v>21</v>
      </c>
      <c r="F61">
        <v>2001</v>
      </c>
      <c r="G61" s="1">
        <v>0.42291666666666666</v>
      </c>
      <c r="H61" s="2">
        <f t="shared" si="0"/>
        <v>111.42291666666667</v>
      </c>
      <c r="I61">
        <v>13.948</v>
      </c>
      <c r="J61">
        <v>33.138</v>
      </c>
      <c r="K61">
        <v>0.571</v>
      </c>
      <c r="L61">
        <v>13.5292</v>
      </c>
      <c r="O61">
        <f t="shared" si="1"/>
        <v>-0.41880000000000095</v>
      </c>
      <c r="P61">
        <f t="shared" si="2"/>
        <v>-33.138</v>
      </c>
    </row>
    <row r="62" spans="1:16" ht="15.75">
      <c r="A62" s="3">
        <f t="shared" si="3"/>
        <v>59</v>
      </c>
      <c r="B62">
        <v>77</v>
      </c>
      <c r="C62">
        <v>100</v>
      </c>
      <c r="D62">
        <v>4</v>
      </c>
      <c r="E62">
        <v>22</v>
      </c>
      <c r="F62">
        <v>2001</v>
      </c>
      <c r="G62" s="1">
        <v>0.7243055555555555</v>
      </c>
      <c r="H62" s="2">
        <f t="shared" si="0"/>
        <v>112.72430555555556</v>
      </c>
      <c r="I62">
        <v>14.188</v>
      </c>
      <c r="J62">
        <v>33.137</v>
      </c>
      <c r="K62">
        <v>0.286</v>
      </c>
      <c r="L62">
        <v>13.7725</v>
      </c>
      <c r="O62">
        <f t="shared" si="1"/>
        <v>-0.41549999999999976</v>
      </c>
      <c r="P62">
        <f t="shared" si="2"/>
        <v>-33.137</v>
      </c>
    </row>
    <row r="63" spans="1:16" ht="15.75">
      <c r="A63" s="3">
        <f t="shared" si="3"/>
        <v>60</v>
      </c>
      <c r="B63">
        <v>77</v>
      </c>
      <c r="C63">
        <v>90</v>
      </c>
      <c r="D63">
        <v>4</v>
      </c>
      <c r="E63">
        <v>22</v>
      </c>
      <c r="F63">
        <v>2001</v>
      </c>
      <c r="G63" s="1">
        <v>0.006944444444444444</v>
      </c>
      <c r="H63" s="2">
        <f t="shared" si="0"/>
        <v>112.00694444444444</v>
      </c>
      <c r="I63">
        <v>13.975</v>
      </c>
      <c r="J63">
        <v>33.152</v>
      </c>
      <c r="K63">
        <v>0.355</v>
      </c>
      <c r="L63">
        <v>13.561</v>
      </c>
      <c r="O63">
        <f t="shared" si="1"/>
        <v>-0.4139999999999997</v>
      </c>
      <c r="P63">
        <f t="shared" si="2"/>
        <v>-33.152</v>
      </c>
    </row>
    <row r="64" spans="1:16" ht="15.75">
      <c r="A64" s="3">
        <f t="shared" si="3"/>
        <v>61</v>
      </c>
      <c r="B64">
        <v>77</v>
      </c>
      <c r="C64">
        <v>80</v>
      </c>
      <c r="D64">
        <v>4</v>
      </c>
      <c r="E64">
        <v>22</v>
      </c>
      <c r="F64">
        <v>2001</v>
      </c>
      <c r="G64" s="1">
        <v>0.40972222222222227</v>
      </c>
      <c r="H64" s="2">
        <f t="shared" si="0"/>
        <v>112.40972222222223</v>
      </c>
      <c r="I64">
        <v>13.477</v>
      </c>
      <c r="J64">
        <v>33.19</v>
      </c>
      <c r="K64">
        <v>0.903</v>
      </c>
      <c r="L64">
        <v>13.0545</v>
      </c>
      <c r="O64">
        <f t="shared" si="1"/>
        <v>-0.42249999999999943</v>
      </c>
      <c r="P64">
        <f t="shared" si="2"/>
        <v>-33.19</v>
      </c>
    </row>
    <row r="65" spans="1:16" ht="15.75">
      <c r="A65" s="3">
        <f t="shared" si="3"/>
        <v>62</v>
      </c>
      <c r="B65">
        <v>77</v>
      </c>
      <c r="C65">
        <v>70</v>
      </c>
      <c r="D65">
        <v>4</v>
      </c>
      <c r="E65">
        <v>22</v>
      </c>
      <c r="F65">
        <v>2001</v>
      </c>
      <c r="G65" s="1">
        <v>0.66875</v>
      </c>
      <c r="H65" s="2">
        <f t="shared" si="0"/>
        <v>112.66875</v>
      </c>
      <c r="I65">
        <v>13.373</v>
      </c>
      <c r="J65">
        <v>33.275</v>
      </c>
      <c r="K65">
        <v>1.251</v>
      </c>
      <c r="L65">
        <v>12.9594</v>
      </c>
      <c r="O65">
        <f t="shared" si="1"/>
        <v>-0.41359999999999886</v>
      </c>
      <c r="P65">
        <f t="shared" si="2"/>
        <v>-33.275</v>
      </c>
    </row>
    <row r="66" spans="1:16" ht="15.75">
      <c r="A66" s="3">
        <f t="shared" si="3"/>
        <v>63</v>
      </c>
      <c r="B66">
        <v>77</v>
      </c>
      <c r="C66">
        <v>60</v>
      </c>
      <c r="D66">
        <v>4</v>
      </c>
      <c r="E66">
        <v>23</v>
      </c>
      <c r="F66">
        <v>2001</v>
      </c>
      <c r="G66" s="1">
        <v>0.9819444444444444</v>
      </c>
      <c r="H66" s="2">
        <f t="shared" si="0"/>
        <v>113.98194444444445</v>
      </c>
      <c r="I66">
        <v>12.57</v>
      </c>
      <c r="J66">
        <v>33.444</v>
      </c>
      <c r="K66">
        <v>2.103</v>
      </c>
      <c r="L66">
        <v>12.1102</v>
      </c>
      <c r="O66">
        <f t="shared" si="1"/>
        <v>-0.45979999999999954</v>
      </c>
      <c r="P66">
        <f t="shared" si="2"/>
        <v>-33.444</v>
      </c>
    </row>
    <row r="67" spans="1:16" ht="15.75">
      <c r="A67" s="3">
        <f t="shared" si="3"/>
        <v>64</v>
      </c>
      <c r="B67">
        <v>77</v>
      </c>
      <c r="C67">
        <v>55</v>
      </c>
      <c r="D67">
        <v>4</v>
      </c>
      <c r="E67">
        <v>23</v>
      </c>
      <c r="F67">
        <v>2001</v>
      </c>
      <c r="G67" s="1">
        <v>0.17013888888888887</v>
      </c>
      <c r="H67" s="2">
        <f t="shared" si="0"/>
        <v>113.17013888888889</v>
      </c>
      <c r="I67">
        <v>11.863</v>
      </c>
      <c r="J67">
        <v>33.532</v>
      </c>
      <c r="K67">
        <v>7.44</v>
      </c>
      <c r="L67">
        <v>11.3894</v>
      </c>
      <c r="O67">
        <f t="shared" si="1"/>
        <v>-0.47359999999999935</v>
      </c>
      <c r="P67">
        <f t="shared" si="2"/>
        <v>-33.532</v>
      </c>
    </row>
    <row r="68" spans="1:16" ht="15.75">
      <c r="A68" s="3">
        <f t="shared" si="3"/>
        <v>65</v>
      </c>
      <c r="B68">
        <v>77</v>
      </c>
      <c r="C68">
        <v>51</v>
      </c>
      <c r="D68">
        <v>4</v>
      </c>
      <c r="E68">
        <v>23</v>
      </c>
      <c r="F68">
        <v>2001</v>
      </c>
      <c r="G68" s="1">
        <v>0.3159722222222222</v>
      </c>
      <c r="H68" s="2">
        <f t="shared" si="0"/>
        <v>113.31597222222223</v>
      </c>
      <c r="I68">
        <v>10.887</v>
      </c>
      <c r="J68">
        <v>33.688</v>
      </c>
      <c r="K68">
        <v>3.853</v>
      </c>
      <c r="L68">
        <v>10.3625</v>
      </c>
      <c r="O68">
        <f t="shared" si="1"/>
        <v>-0.5244999999999997</v>
      </c>
      <c r="P68">
        <f t="shared" si="2"/>
        <v>-33.688</v>
      </c>
    </row>
    <row r="69" spans="1:16" ht="15.75">
      <c r="A69" s="3">
        <f t="shared" si="3"/>
        <v>66</v>
      </c>
      <c r="B69">
        <v>77</v>
      </c>
      <c r="C69">
        <v>49</v>
      </c>
      <c r="D69">
        <v>4</v>
      </c>
      <c r="E69">
        <v>23</v>
      </c>
      <c r="F69">
        <v>2001</v>
      </c>
      <c r="G69" s="1">
        <v>0.45416666666666666</v>
      </c>
      <c r="H69" s="2">
        <f>DATEVALUE(CONCATENATE(D69&amp;"/"&amp;E69&amp;"/"&amp;F69))-DATEVALUE("12/31/2000")+G69</f>
        <v>113.45416666666667</v>
      </c>
      <c r="I69">
        <v>10.171</v>
      </c>
      <c r="J69">
        <v>33.685</v>
      </c>
      <c r="K69">
        <v>3.027</v>
      </c>
      <c r="L69">
        <v>9.6271</v>
      </c>
      <c r="O69">
        <f>L69-I69</f>
        <v>-0.5438999999999989</v>
      </c>
      <c r="P69">
        <f>M69-J69</f>
        <v>-33.685</v>
      </c>
    </row>
    <row r="70" spans="2:10" ht="15.75">
      <c r="B70" t="s">
        <v>0</v>
      </c>
      <c r="C70" t="s">
        <v>0</v>
      </c>
      <c r="D70" t="s">
        <v>0</v>
      </c>
      <c r="E70" t="s">
        <v>0</v>
      </c>
      <c r="J70" t="s">
        <v>0</v>
      </c>
    </row>
    <row r="71" spans="2:5" ht="15.75">
      <c r="B71" t="s">
        <v>0</v>
      </c>
      <c r="C71" t="s">
        <v>0</v>
      </c>
      <c r="D71" t="s">
        <v>0</v>
      </c>
      <c r="E71" t="s">
        <v>0</v>
      </c>
    </row>
    <row r="72" spans="2:4" ht="15.75">
      <c r="B72" t="s">
        <v>0</v>
      </c>
      <c r="C72" t="s">
        <v>0</v>
      </c>
      <c r="D72" t="s">
        <v>0</v>
      </c>
    </row>
    <row r="73" spans="2:4" ht="15.75">
      <c r="B73" t="s">
        <v>0</v>
      </c>
      <c r="C73" t="s">
        <v>0</v>
      </c>
      <c r="D73" t="s">
        <v>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Ramirez</dc:creator>
  <cp:keywords/>
  <dc:description/>
  <cp:lastModifiedBy>Fernando Ramirez</cp:lastModifiedBy>
  <cp:lastPrinted>2001-05-24T20:45:39Z</cp:lastPrinted>
  <dcterms:created xsi:type="dcterms:W3CDTF">2001-05-23T19:19:12Z</dcterms:created>
  <dcterms:modified xsi:type="dcterms:W3CDTF">2001-05-25T18:52:04Z</dcterms:modified>
  <cp:category/>
  <cp:version/>
  <cp:contentType/>
  <cp:contentStatus/>
</cp:coreProperties>
</file>