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180" windowWidth="18795" windowHeight="12015" activeTab="4"/>
  </bookViews>
  <sheets>
    <sheet name="Temp" sheetId="1" r:id="rId1"/>
    <sheet name="Salt" sheetId="2" r:id="rId2"/>
    <sheet name="Chart2" sheetId="3" r:id="rId3"/>
    <sheet name="Chart1" sheetId="4" r:id="rId4"/>
    <sheet name="Chl2" sheetId="5" r:id="rId5"/>
    <sheet name="CHL" sheetId="6" r:id="rId6"/>
  </sheets>
  <definedNames>
    <definedName name="solver_adj" localSheetId="5" hidden="1">'CHL'!$F$2:$F$5</definedName>
    <definedName name="solver_cvg" localSheetId="5" hidden="1">0.0001</definedName>
    <definedName name="solver_drv" localSheetId="5" hidden="1">1</definedName>
    <definedName name="solver_est" localSheetId="5" hidden="1">1</definedName>
    <definedName name="solver_itr" localSheetId="5" hidden="1">100</definedName>
    <definedName name="solver_lin" localSheetId="5" hidden="1">2</definedName>
    <definedName name="solver_neg" localSheetId="5" hidden="1">2</definedName>
    <definedName name="solver_num" localSheetId="5" hidden="1">0</definedName>
    <definedName name="solver_nwt" localSheetId="5" hidden="1">1</definedName>
    <definedName name="solver_opt" localSheetId="5" hidden="1">'CHL'!$F$7</definedName>
    <definedName name="solver_pre" localSheetId="5" hidden="1">0.000001</definedName>
    <definedName name="solver_scl" localSheetId="5" hidden="1">2</definedName>
    <definedName name="solver_sho" localSheetId="5" hidden="1">2</definedName>
    <definedName name="solver_tim" localSheetId="5" hidden="1">100</definedName>
    <definedName name="solver_tol" localSheetId="5" hidden="1">0.05</definedName>
    <definedName name="solver_typ" localSheetId="5" hidden="1">2</definedName>
    <definedName name="solver_val" localSheetId="5" hidden="1">0</definedName>
  </definedNames>
  <calcPr fullCalcOnLoad="1"/>
</workbook>
</file>

<file path=xl/sharedStrings.xml><?xml version="1.0" encoding="utf-8"?>
<sst xmlns="http://schemas.openxmlformats.org/spreadsheetml/2006/main" count="21" uniqueCount="17">
  <si>
    <t>BottleTemp</t>
  </si>
  <si>
    <t>TSGTemp</t>
  </si>
  <si>
    <t>TempModel</t>
  </si>
  <si>
    <t>TempResiduals</t>
  </si>
  <si>
    <t>BottleSalt</t>
  </si>
  <si>
    <t>TSGSalt</t>
  </si>
  <si>
    <t>SaltModel</t>
  </si>
  <si>
    <t>SaltRegression</t>
  </si>
  <si>
    <t>Time</t>
  </si>
  <si>
    <t>BtlCHL</t>
  </si>
  <si>
    <t>Fluor</t>
  </si>
  <si>
    <t>TimeOfDayProxy</t>
  </si>
  <si>
    <t>Coeff</t>
  </si>
  <si>
    <t>Sum</t>
  </si>
  <si>
    <t>Model</t>
  </si>
  <si>
    <t>Residuals</t>
  </si>
  <si>
    <t>Diff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</si>
</sst>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vertAlign val="superscript"/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y = x - 0.0048
R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 = 0.9969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Temp!$C$2:$C$73</c:f>
              <c:numCache>
                <c:ptCount val="72"/>
                <c:pt idx="0">
                  <c:v>14.83</c:v>
                </c:pt>
                <c:pt idx="1">
                  <c:v>14.69</c:v>
                </c:pt>
                <c:pt idx="2">
                  <c:v>14.44</c:v>
                </c:pt>
                <c:pt idx="3">
                  <c:v>14.83</c:v>
                </c:pt>
                <c:pt idx="4">
                  <c:v>15.32</c:v>
                </c:pt>
                <c:pt idx="5">
                  <c:v>14.97</c:v>
                </c:pt>
                <c:pt idx="6">
                  <c:v>14.82</c:v>
                </c:pt>
                <c:pt idx="7">
                  <c:v>14.14</c:v>
                </c:pt>
                <c:pt idx="8">
                  <c:v>13.18</c:v>
                </c:pt>
                <c:pt idx="9">
                  <c:v>14.56</c:v>
                </c:pt>
                <c:pt idx="10">
                  <c:v>14.68</c:v>
                </c:pt>
                <c:pt idx="11">
                  <c:v>16.49</c:v>
                </c:pt>
                <c:pt idx="12">
                  <c:v>16.81</c:v>
                </c:pt>
                <c:pt idx="13">
                  <c:v>16.86</c:v>
                </c:pt>
                <c:pt idx="14">
                  <c:v>14.97</c:v>
                </c:pt>
                <c:pt idx="15">
                  <c:v>16.02</c:v>
                </c:pt>
                <c:pt idx="16">
                  <c:v>17.38</c:v>
                </c:pt>
                <c:pt idx="17">
                  <c:v>15.88</c:v>
                </c:pt>
                <c:pt idx="18">
                  <c:v>16.15</c:v>
                </c:pt>
                <c:pt idx="19">
                  <c:v>14.71</c:v>
                </c:pt>
                <c:pt idx="20">
                  <c:v>16.02</c:v>
                </c:pt>
                <c:pt idx="21">
                  <c:v>14.93</c:v>
                </c:pt>
                <c:pt idx="22">
                  <c:v>14.95</c:v>
                </c:pt>
                <c:pt idx="23">
                  <c:v>14.56</c:v>
                </c:pt>
                <c:pt idx="24">
                  <c:v>14.54</c:v>
                </c:pt>
                <c:pt idx="25">
                  <c:v>14.36</c:v>
                </c:pt>
                <c:pt idx="27">
                  <c:v>15.52</c:v>
                </c:pt>
                <c:pt idx="28">
                  <c:v>15.3</c:v>
                </c:pt>
                <c:pt idx="29">
                  <c:v>14.73</c:v>
                </c:pt>
                <c:pt idx="30">
                  <c:v>14.5</c:v>
                </c:pt>
                <c:pt idx="31">
                  <c:v>14.6</c:v>
                </c:pt>
                <c:pt idx="32">
                  <c:v>14.66</c:v>
                </c:pt>
                <c:pt idx="33">
                  <c:v>15.02</c:v>
                </c:pt>
                <c:pt idx="34">
                  <c:v>14.88</c:v>
                </c:pt>
                <c:pt idx="35">
                  <c:v>14.41</c:v>
                </c:pt>
                <c:pt idx="36">
                  <c:v>13.75</c:v>
                </c:pt>
                <c:pt idx="37">
                  <c:v>12.76</c:v>
                </c:pt>
                <c:pt idx="38">
                  <c:v>13.04</c:v>
                </c:pt>
                <c:pt idx="39">
                  <c:v>13.72</c:v>
                </c:pt>
                <c:pt idx="40">
                  <c:v>13.86</c:v>
                </c:pt>
                <c:pt idx="41">
                  <c:v>14.29</c:v>
                </c:pt>
                <c:pt idx="42">
                  <c:v>15.03</c:v>
                </c:pt>
                <c:pt idx="43">
                  <c:v>14.72</c:v>
                </c:pt>
                <c:pt idx="44">
                  <c:v>15</c:v>
                </c:pt>
                <c:pt idx="45">
                  <c:v>16.14</c:v>
                </c:pt>
                <c:pt idx="46">
                  <c:v>15.06</c:v>
                </c:pt>
                <c:pt idx="47">
                  <c:v>15.25</c:v>
                </c:pt>
                <c:pt idx="48">
                  <c:v>14.85</c:v>
                </c:pt>
                <c:pt idx="49">
                  <c:v>13.55</c:v>
                </c:pt>
                <c:pt idx="50">
                  <c:v>12.94</c:v>
                </c:pt>
                <c:pt idx="51">
                  <c:v>13.51</c:v>
                </c:pt>
                <c:pt idx="52">
                  <c:v>14.41</c:v>
                </c:pt>
                <c:pt idx="53">
                  <c:v>14.54</c:v>
                </c:pt>
                <c:pt idx="54">
                  <c:v>14.48</c:v>
                </c:pt>
                <c:pt idx="55">
                  <c:v>13.66</c:v>
                </c:pt>
                <c:pt idx="56">
                  <c:v>11.94</c:v>
                </c:pt>
                <c:pt idx="57">
                  <c:v>12.14</c:v>
                </c:pt>
                <c:pt idx="58">
                  <c:v>12.88</c:v>
                </c:pt>
                <c:pt idx="59">
                  <c:v>12.8</c:v>
                </c:pt>
                <c:pt idx="60">
                  <c:v>13.92</c:v>
                </c:pt>
                <c:pt idx="61">
                  <c:v>14.83</c:v>
                </c:pt>
                <c:pt idx="62">
                  <c:v>14.7</c:v>
                </c:pt>
                <c:pt idx="63">
                  <c:v>14.96</c:v>
                </c:pt>
                <c:pt idx="64">
                  <c:v>15.31</c:v>
                </c:pt>
                <c:pt idx="65">
                  <c:v>14.6</c:v>
                </c:pt>
                <c:pt idx="66">
                  <c:v>13.99</c:v>
                </c:pt>
                <c:pt idx="67">
                  <c:v>13.19</c:v>
                </c:pt>
                <c:pt idx="68">
                  <c:v>12.41</c:v>
                </c:pt>
                <c:pt idx="69">
                  <c:v>13</c:v>
                </c:pt>
                <c:pt idx="70">
                  <c:v>11.83</c:v>
                </c:pt>
                <c:pt idx="71">
                  <c:v>12.02</c:v>
                </c:pt>
              </c:numCache>
            </c:numRef>
          </c:xVal>
          <c:yVal>
            <c:numRef>
              <c:f>Temp!$B$2:$B$73</c:f>
              <c:numCache>
                <c:ptCount val="72"/>
                <c:pt idx="0">
                  <c:v>14.83</c:v>
                </c:pt>
                <c:pt idx="1">
                  <c:v>14.73</c:v>
                </c:pt>
                <c:pt idx="2">
                  <c:v>14.45</c:v>
                </c:pt>
                <c:pt idx="3">
                  <c:v>14.85</c:v>
                </c:pt>
                <c:pt idx="4">
                  <c:v>15.34</c:v>
                </c:pt>
                <c:pt idx="5">
                  <c:v>14.95</c:v>
                </c:pt>
                <c:pt idx="6">
                  <c:v>14.84</c:v>
                </c:pt>
                <c:pt idx="7">
                  <c:v>14.13</c:v>
                </c:pt>
                <c:pt idx="8">
                  <c:v>13.18</c:v>
                </c:pt>
                <c:pt idx="9">
                  <c:v>14.56</c:v>
                </c:pt>
                <c:pt idx="10">
                  <c:v>14.67</c:v>
                </c:pt>
                <c:pt idx="11">
                  <c:v>16.48</c:v>
                </c:pt>
                <c:pt idx="12">
                  <c:v>16.8</c:v>
                </c:pt>
                <c:pt idx="13">
                  <c:v>16.88</c:v>
                </c:pt>
                <c:pt idx="14">
                  <c:v>14.99</c:v>
                </c:pt>
                <c:pt idx="15">
                  <c:v>15.99</c:v>
                </c:pt>
                <c:pt idx="16">
                  <c:v>17.38</c:v>
                </c:pt>
                <c:pt idx="17">
                  <c:v>15.91</c:v>
                </c:pt>
                <c:pt idx="18">
                  <c:v>16.01</c:v>
                </c:pt>
                <c:pt idx="19">
                  <c:v>14.72</c:v>
                </c:pt>
                <c:pt idx="20">
                  <c:v>16.01</c:v>
                </c:pt>
                <c:pt idx="21">
                  <c:v>14.9</c:v>
                </c:pt>
                <c:pt idx="22">
                  <c:v>14.92</c:v>
                </c:pt>
                <c:pt idx="23">
                  <c:v>14.55</c:v>
                </c:pt>
                <c:pt idx="24">
                  <c:v>14.53</c:v>
                </c:pt>
                <c:pt idx="25">
                  <c:v>14.1</c:v>
                </c:pt>
                <c:pt idx="27">
                  <c:v>15.27</c:v>
                </c:pt>
                <c:pt idx="28">
                  <c:v>15.31</c:v>
                </c:pt>
                <c:pt idx="29">
                  <c:v>14.73</c:v>
                </c:pt>
                <c:pt idx="30">
                  <c:v>14.5</c:v>
                </c:pt>
                <c:pt idx="31">
                  <c:v>14.32</c:v>
                </c:pt>
                <c:pt idx="32">
                  <c:v>14.66</c:v>
                </c:pt>
                <c:pt idx="33">
                  <c:v>15.02</c:v>
                </c:pt>
                <c:pt idx="34">
                  <c:v>14.91</c:v>
                </c:pt>
                <c:pt idx="35">
                  <c:v>14.39</c:v>
                </c:pt>
                <c:pt idx="36">
                  <c:v>13.74</c:v>
                </c:pt>
                <c:pt idx="37">
                  <c:v>12.75</c:v>
                </c:pt>
                <c:pt idx="38">
                  <c:v>13.06</c:v>
                </c:pt>
                <c:pt idx="39">
                  <c:v>13.71</c:v>
                </c:pt>
                <c:pt idx="40">
                  <c:v>13.85</c:v>
                </c:pt>
                <c:pt idx="41">
                  <c:v>14.33</c:v>
                </c:pt>
                <c:pt idx="42">
                  <c:v>15.02</c:v>
                </c:pt>
                <c:pt idx="43">
                  <c:v>14.76</c:v>
                </c:pt>
                <c:pt idx="44">
                  <c:v>15.02</c:v>
                </c:pt>
                <c:pt idx="45">
                  <c:v>16.15</c:v>
                </c:pt>
                <c:pt idx="46">
                  <c:v>15.1</c:v>
                </c:pt>
                <c:pt idx="47">
                  <c:v>15.27</c:v>
                </c:pt>
                <c:pt idx="48">
                  <c:v>14.85</c:v>
                </c:pt>
                <c:pt idx="49">
                  <c:v>13.55</c:v>
                </c:pt>
                <c:pt idx="50">
                  <c:v>12.92</c:v>
                </c:pt>
                <c:pt idx="51">
                  <c:v>13.51</c:v>
                </c:pt>
                <c:pt idx="52">
                  <c:v>14.4</c:v>
                </c:pt>
                <c:pt idx="53">
                  <c:v>14.55</c:v>
                </c:pt>
                <c:pt idx="54">
                  <c:v>14.48</c:v>
                </c:pt>
                <c:pt idx="55">
                  <c:v>13.65</c:v>
                </c:pt>
                <c:pt idx="56">
                  <c:v>11.95</c:v>
                </c:pt>
                <c:pt idx="57">
                  <c:v>12.15</c:v>
                </c:pt>
                <c:pt idx="58">
                  <c:v>12.87</c:v>
                </c:pt>
                <c:pt idx="59">
                  <c:v>12.79</c:v>
                </c:pt>
                <c:pt idx="60">
                  <c:v>13.93</c:v>
                </c:pt>
                <c:pt idx="61">
                  <c:v>14.82</c:v>
                </c:pt>
                <c:pt idx="62">
                  <c:v>14.73</c:v>
                </c:pt>
                <c:pt idx="63">
                  <c:v>14.95</c:v>
                </c:pt>
                <c:pt idx="64">
                  <c:v>15.31</c:v>
                </c:pt>
                <c:pt idx="65">
                  <c:v>14.6</c:v>
                </c:pt>
                <c:pt idx="66">
                  <c:v>14</c:v>
                </c:pt>
                <c:pt idx="67">
                  <c:v>12.93</c:v>
                </c:pt>
                <c:pt idx="68">
                  <c:v>12.4</c:v>
                </c:pt>
                <c:pt idx="69">
                  <c:v>12.99</c:v>
                </c:pt>
                <c:pt idx="70">
                  <c:v>11.82</c:v>
                </c:pt>
                <c:pt idx="71">
                  <c:v>12.02</c:v>
                </c:pt>
              </c:numCache>
            </c:numRef>
          </c:yVal>
          <c:smooth val="0"/>
        </c:ser>
        <c:axId val="33936478"/>
        <c:axId val="36992847"/>
      </c:scatterChart>
      <c:valAx>
        <c:axId val="33936478"/>
        <c:scaling>
          <c:orientation val="minMax"/>
          <c:min val="11"/>
        </c:scaling>
        <c:axPos val="b"/>
        <c:delete val="0"/>
        <c:numFmt formatCode="General" sourceLinked="1"/>
        <c:majorTickMark val="out"/>
        <c:minorTickMark val="none"/>
        <c:tickLblPos val="nextTo"/>
        <c:crossAx val="36992847"/>
        <c:crosses val="autoZero"/>
        <c:crossBetween val="midCat"/>
        <c:dispUnits/>
      </c:valAx>
      <c:valAx>
        <c:axId val="36992847"/>
        <c:scaling>
          <c:orientation val="minMax"/>
          <c:min val="11"/>
        </c:scaling>
        <c:axPos val="l"/>
        <c:delete val="0"/>
        <c:numFmt formatCode="General" sourceLinked="1"/>
        <c:majorTickMark val="out"/>
        <c:minorTickMark val="none"/>
        <c:tickLblPos val="nextTo"/>
        <c:crossAx val="3393647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39"/>
          <c:w val="0.75825"/>
          <c:h val="0.94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CHL!$C$2:$C$73</c:f>
              <c:numCache/>
            </c:numRef>
          </c:xVal>
          <c:yVal>
            <c:numRef>
              <c:f>CHL!$B$2:$B$73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CHL!$C$2:$C$73</c:f>
              <c:numCache/>
            </c:numRef>
          </c:xVal>
          <c:yVal>
            <c:numRef>
              <c:f>CHL!$G$2:$G$73</c:f>
              <c:numCache/>
            </c:numRef>
          </c:yVal>
          <c:smooth val="0"/>
        </c:ser>
        <c:axId val="28528024"/>
        <c:axId val="55425625"/>
      </c:scatterChart>
      <c:valAx>
        <c:axId val="28528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25625"/>
        <c:crosses val="autoZero"/>
        <c:crossBetween val="midCat"/>
        <c:dispUnits/>
      </c:valAx>
      <c:valAx>
        <c:axId val="554256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52802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"/>
          <c:y val="0.41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CHL!$C$2:$C$74</c:f>
              <c:numCache/>
            </c:numRef>
          </c:xVal>
          <c:yVal>
            <c:numRef>
              <c:f>CHL!$I$2:$I$73</c:f>
              <c:numCache/>
            </c:numRef>
          </c:yVal>
          <c:smooth val="0"/>
        </c:ser>
        <c:axId val="29068578"/>
        <c:axId val="60290611"/>
      </c:scatterChart>
      <c:valAx>
        <c:axId val="29068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290611"/>
        <c:crosses val="autoZero"/>
        <c:crossBetween val="midCat"/>
        <c:dispUnits/>
      </c:valAx>
      <c:valAx>
        <c:axId val="602906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685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Temp!$C$2:$C$73</c:f>
              <c:numCache>
                <c:ptCount val="72"/>
                <c:pt idx="0">
                  <c:v>14.83</c:v>
                </c:pt>
                <c:pt idx="1">
                  <c:v>14.69</c:v>
                </c:pt>
                <c:pt idx="2">
                  <c:v>14.44</c:v>
                </c:pt>
                <c:pt idx="3">
                  <c:v>14.83</c:v>
                </c:pt>
                <c:pt idx="4">
                  <c:v>15.32</c:v>
                </c:pt>
                <c:pt idx="5">
                  <c:v>14.97</c:v>
                </c:pt>
                <c:pt idx="6">
                  <c:v>14.82</c:v>
                </c:pt>
                <c:pt idx="7">
                  <c:v>14.14</c:v>
                </c:pt>
                <c:pt idx="8">
                  <c:v>13.18</c:v>
                </c:pt>
                <c:pt idx="9">
                  <c:v>14.56</c:v>
                </c:pt>
                <c:pt idx="10">
                  <c:v>14.68</c:v>
                </c:pt>
                <c:pt idx="11">
                  <c:v>16.49</c:v>
                </c:pt>
                <c:pt idx="12">
                  <c:v>16.81</c:v>
                </c:pt>
                <c:pt idx="13">
                  <c:v>16.86</c:v>
                </c:pt>
                <c:pt idx="14">
                  <c:v>14.97</c:v>
                </c:pt>
                <c:pt idx="15">
                  <c:v>16.02</c:v>
                </c:pt>
                <c:pt idx="16">
                  <c:v>17.38</c:v>
                </c:pt>
                <c:pt idx="17">
                  <c:v>15.88</c:v>
                </c:pt>
                <c:pt idx="18">
                  <c:v>16.15</c:v>
                </c:pt>
                <c:pt idx="19">
                  <c:v>14.71</c:v>
                </c:pt>
                <c:pt idx="20">
                  <c:v>16.02</c:v>
                </c:pt>
                <c:pt idx="21">
                  <c:v>14.93</c:v>
                </c:pt>
                <c:pt idx="22">
                  <c:v>14.95</c:v>
                </c:pt>
                <c:pt idx="23">
                  <c:v>14.56</c:v>
                </c:pt>
                <c:pt idx="24">
                  <c:v>14.54</c:v>
                </c:pt>
                <c:pt idx="25">
                  <c:v>14.36</c:v>
                </c:pt>
                <c:pt idx="27">
                  <c:v>15.52</c:v>
                </c:pt>
                <c:pt idx="28">
                  <c:v>15.3</c:v>
                </c:pt>
                <c:pt idx="29">
                  <c:v>14.73</c:v>
                </c:pt>
                <c:pt idx="30">
                  <c:v>14.5</c:v>
                </c:pt>
                <c:pt idx="31">
                  <c:v>14.6</c:v>
                </c:pt>
                <c:pt idx="32">
                  <c:v>14.66</c:v>
                </c:pt>
                <c:pt idx="33">
                  <c:v>15.02</c:v>
                </c:pt>
                <c:pt idx="34">
                  <c:v>14.88</c:v>
                </c:pt>
                <c:pt idx="35">
                  <c:v>14.41</c:v>
                </c:pt>
                <c:pt idx="36">
                  <c:v>13.75</c:v>
                </c:pt>
                <c:pt idx="37">
                  <c:v>12.76</c:v>
                </c:pt>
                <c:pt idx="38">
                  <c:v>13.04</c:v>
                </c:pt>
                <c:pt idx="39">
                  <c:v>13.72</c:v>
                </c:pt>
                <c:pt idx="40">
                  <c:v>13.86</c:v>
                </c:pt>
                <c:pt idx="41">
                  <c:v>14.29</c:v>
                </c:pt>
                <c:pt idx="42">
                  <c:v>15.03</c:v>
                </c:pt>
                <c:pt idx="43">
                  <c:v>14.72</c:v>
                </c:pt>
                <c:pt idx="44">
                  <c:v>15</c:v>
                </c:pt>
                <c:pt idx="45">
                  <c:v>16.14</c:v>
                </c:pt>
                <c:pt idx="46">
                  <c:v>15.06</c:v>
                </c:pt>
                <c:pt idx="47">
                  <c:v>15.25</c:v>
                </c:pt>
                <c:pt idx="48">
                  <c:v>14.85</c:v>
                </c:pt>
                <c:pt idx="49">
                  <c:v>13.55</c:v>
                </c:pt>
                <c:pt idx="50">
                  <c:v>12.94</c:v>
                </c:pt>
                <c:pt idx="51">
                  <c:v>13.51</c:v>
                </c:pt>
                <c:pt idx="52">
                  <c:v>14.41</c:v>
                </c:pt>
                <c:pt idx="53">
                  <c:v>14.54</c:v>
                </c:pt>
                <c:pt idx="54">
                  <c:v>14.48</c:v>
                </c:pt>
                <c:pt idx="55">
                  <c:v>13.66</c:v>
                </c:pt>
                <c:pt idx="56">
                  <c:v>11.94</c:v>
                </c:pt>
                <c:pt idx="57">
                  <c:v>12.14</c:v>
                </c:pt>
                <c:pt idx="58">
                  <c:v>12.88</c:v>
                </c:pt>
                <c:pt idx="59">
                  <c:v>12.8</c:v>
                </c:pt>
                <c:pt idx="60">
                  <c:v>13.92</c:v>
                </c:pt>
                <c:pt idx="61">
                  <c:v>14.83</c:v>
                </c:pt>
                <c:pt idx="62">
                  <c:v>14.7</c:v>
                </c:pt>
                <c:pt idx="63">
                  <c:v>14.96</c:v>
                </c:pt>
                <c:pt idx="64">
                  <c:v>15.31</c:v>
                </c:pt>
                <c:pt idx="65">
                  <c:v>14.6</c:v>
                </c:pt>
                <c:pt idx="66">
                  <c:v>13.99</c:v>
                </c:pt>
                <c:pt idx="67">
                  <c:v>13.19</c:v>
                </c:pt>
                <c:pt idx="68">
                  <c:v>12.41</c:v>
                </c:pt>
                <c:pt idx="69">
                  <c:v>13</c:v>
                </c:pt>
                <c:pt idx="70">
                  <c:v>11.83</c:v>
                </c:pt>
                <c:pt idx="71">
                  <c:v>12.02</c:v>
                </c:pt>
              </c:numCache>
            </c:numRef>
          </c:xVal>
          <c:yVal>
            <c:numRef>
              <c:f>Temp!$E$2:$E$73</c:f>
              <c:numCache>
                <c:ptCount val="72"/>
                <c:pt idx="0">
                  <c:v>-0.004799999999999471</c:v>
                </c:pt>
                <c:pt idx="1">
                  <c:v>-0.044800000000000395</c:v>
                </c:pt>
                <c:pt idx="2">
                  <c:v>-0.014799999999999258</c:v>
                </c:pt>
                <c:pt idx="3">
                  <c:v>-0.024799999999999045</c:v>
                </c:pt>
                <c:pt idx="4">
                  <c:v>-0.024799999999999045</c:v>
                </c:pt>
                <c:pt idx="5">
                  <c:v>0.015200000000001879</c:v>
                </c:pt>
                <c:pt idx="6">
                  <c:v>-0.024799999999999045</c:v>
                </c:pt>
                <c:pt idx="7">
                  <c:v>0.0052000000000003155</c:v>
                </c:pt>
                <c:pt idx="8">
                  <c:v>-0.004799999999999471</c:v>
                </c:pt>
                <c:pt idx="9">
                  <c:v>-0.004799999999999471</c:v>
                </c:pt>
                <c:pt idx="10">
                  <c:v>0.0052000000000003155</c:v>
                </c:pt>
                <c:pt idx="11">
                  <c:v>0.005199999999998539</c:v>
                </c:pt>
                <c:pt idx="12">
                  <c:v>0.005199999999998539</c:v>
                </c:pt>
                <c:pt idx="13">
                  <c:v>-0.024799999999999045</c:v>
                </c:pt>
                <c:pt idx="14">
                  <c:v>-0.024799999999999045</c:v>
                </c:pt>
                <c:pt idx="15">
                  <c:v>0.02519999999999989</c:v>
                </c:pt>
                <c:pt idx="16">
                  <c:v>-0.004799999999999471</c:v>
                </c:pt>
                <c:pt idx="17">
                  <c:v>-0.03479999999999883</c:v>
                </c:pt>
                <c:pt idx="18">
                  <c:v>0.13519999999999754</c:v>
                </c:pt>
                <c:pt idx="19">
                  <c:v>-0.014799999999999258</c:v>
                </c:pt>
                <c:pt idx="20">
                  <c:v>0.005199999999998539</c:v>
                </c:pt>
                <c:pt idx="21">
                  <c:v>0.02519999999999989</c:v>
                </c:pt>
                <c:pt idx="22">
                  <c:v>0.02519999999999989</c:v>
                </c:pt>
                <c:pt idx="23">
                  <c:v>0.0052000000000003155</c:v>
                </c:pt>
                <c:pt idx="24">
                  <c:v>0.0052000000000003155</c:v>
                </c:pt>
                <c:pt idx="25">
                  <c:v>0.2552000000000003</c:v>
                </c:pt>
                <c:pt idx="27">
                  <c:v>0.24520000000000053</c:v>
                </c:pt>
                <c:pt idx="28">
                  <c:v>-0.014799999999999258</c:v>
                </c:pt>
                <c:pt idx="29">
                  <c:v>-0.004799999999999471</c:v>
                </c:pt>
                <c:pt idx="30">
                  <c:v>-0.004799999999999471</c:v>
                </c:pt>
                <c:pt idx="31">
                  <c:v>0.2751999999999999</c:v>
                </c:pt>
                <c:pt idx="32">
                  <c:v>-0.004799999999999471</c:v>
                </c:pt>
                <c:pt idx="33">
                  <c:v>-0.004799999999999471</c:v>
                </c:pt>
                <c:pt idx="34">
                  <c:v>-0.03479999999999883</c:v>
                </c:pt>
                <c:pt idx="35">
                  <c:v>0.015200000000000102</c:v>
                </c:pt>
                <c:pt idx="36">
                  <c:v>0.0052000000000003155</c:v>
                </c:pt>
                <c:pt idx="37">
                  <c:v>0.0052000000000003155</c:v>
                </c:pt>
                <c:pt idx="38">
                  <c:v>-0.02480000000000082</c:v>
                </c:pt>
                <c:pt idx="39">
                  <c:v>0.0052000000000003155</c:v>
                </c:pt>
                <c:pt idx="40">
                  <c:v>0.0052000000000003155</c:v>
                </c:pt>
                <c:pt idx="41">
                  <c:v>-0.044800000000000395</c:v>
                </c:pt>
                <c:pt idx="42">
                  <c:v>0.0052000000000003155</c:v>
                </c:pt>
                <c:pt idx="43">
                  <c:v>-0.04479999999999862</c:v>
                </c:pt>
                <c:pt idx="44">
                  <c:v>-0.024799999999999045</c:v>
                </c:pt>
                <c:pt idx="45">
                  <c:v>-0.014799999999997482</c:v>
                </c:pt>
                <c:pt idx="46">
                  <c:v>-0.04479999999999862</c:v>
                </c:pt>
                <c:pt idx="47">
                  <c:v>-0.024799999999999045</c:v>
                </c:pt>
                <c:pt idx="48">
                  <c:v>-0.004799999999999471</c:v>
                </c:pt>
                <c:pt idx="49">
                  <c:v>-0.004799999999999471</c:v>
                </c:pt>
                <c:pt idx="50">
                  <c:v>0.015200000000000102</c:v>
                </c:pt>
                <c:pt idx="51">
                  <c:v>-0.004799999999999471</c:v>
                </c:pt>
                <c:pt idx="52">
                  <c:v>0.0052000000000003155</c:v>
                </c:pt>
                <c:pt idx="53">
                  <c:v>-0.014800000000001035</c:v>
                </c:pt>
                <c:pt idx="54">
                  <c:v>-0.004799999999999471</c:v>
                </c:pt>
                <c:pt idx="55">
                  <c:v>0.0052000000000003155</c:v>
                </c:pt>
                <c:pt idx="56">
                  <c:v>-0.014799999999999258</c:v>
                </c:pt>
                <c:pt idx="57">
                  <c:v>-0.014799999999999258</c:v>
                </c:pt>
                <c:pt idx="58">
                  <c:v>0.005200000000002092</c:v>
                </c:pt>
                <c:pt idx="59">
                  <c:v>0.005200000000002092</c:v>
                </c:pt>
                <c:pt idx="60">
                  <c:v>-0.014799999999999258</c:v>
                </c:pt>
                <c:pt idx="61">
                  <c:v>0.0052000000000003155</c:v>
                </c:pt>
                <c:pt idx="62">
                  <c:v>-0.03480000000000061</c:v>
                </c:pt>
                <c:pt idx="63">
                  <c:v>0.005200000000002092</c:v>
                </c:pt>
                <c:pt idx="64">
                  <c:v>-0.004799999999999471</c:v>
                </c:pt>
                <c:pt idx="65">
                  <c:v>-0.004799999999999471</c:v>
                </c:pt>
                <c:pt idx="66">
                  <c:v>-0.014799999999999258</c:v>
                </c:pt>
                <c:pt idx="67">
                  <c:v>0.2552000000000003</c:v>
                </c:pt>
                <c:pt idx="68">
                  <c:v>0.0052000000000003155</c:v>
                </c:pt>
                <c:pt idx="69">
                  <c:v>0.0052000000000003155</c:v>
                </c:pt>
                <c:pt idx="70">
                  <c:v>0.0052000000000003155</c:v>
                </c:pt>
                <c:pt idx="71">
                  <c:v>-0.004799999999999471</c:v>
                </c:pt>
              </c:numCache>
            </c:numRef>
          </c:yVal>
          <c:smooth val="0"/>
        </c:ser>
        <c:axId val="64500168"/>
        <c:axId val="43630601"/>
      </c:scatterChart>
      <c:valAx>
        <c:axId val="64500168"/>
        <c:scaling>
          <c:orientation val="minMax"/>
          <c:min val="10"/>
        </c:scaling>
        <c:axPos val="b"/>
        <c:delete val="0"/>
        <c:numFmt formatCode="General" sourceLinked="1"/>
        <c:majorTickMark val="out"/>
        <c:minorTickMark val="none"/>
        <c:tickLblPos val="nextTo"/>
        <c:crossAx val="43630601"/>
        <c:crosses val="autoZero"/>
        <c:crossBetween val="midCat"/>
        <c:dispUnits/>
      </c:valAx>
      <c:valAx>
        <c:axId val="436306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50016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Temp!$A$2:$A$73</c:f>
              <c:numCache>
                <c:ptCount val="72"/>
                <c:pt idx="0">
                  <c:v>15449</c:v>
                </c:pt>
                <c:pt idx="1">
                  <c:v>20069</c:v>
                </c:pt>
                <c:pt idx="2">
                  <c:v>29969</c:v>
                </c:pt>
                <c:pt idx="3">
                  <c:v>42719</c:v>
                </c:pt>
                <c:pt idx="4">
                  <c:v>53338</c:v>
                </c:pt>
                <c:pt idx="5">
                  <c:v>78778</c:v>
                </c:pt>
                <c:pt idx="6">
                  <c:v>94077</c:v>
                </c:pt>
                <c:pt idx="7">
                  <c:v>108717</c:v>
                </c:pt>
                <c:pt idx="8">
                  <c:v>123987</c:v>
                </c:pt>
                <c:pt idx="9">
                  <c:v>138506</c:v>
                </c:pt>
                <c:pt idx="10">
                  <c:v>157916</c:v>
                </c:pt>
                <c:pt idx="11">
                  <c:v>177896</c:v>
                </c:pt>
                <c:pt idx="12">
                  <c:v>201235</c:v>
                </c:pt>
                <c:pt idx="13">
                  <c:v>224035</c:v>
                </c:pt>
                <c:pt idx="14">
                  <c:v>247434</c:v>
                </c:pt>
                <c:pt idx="15">
                  <c:v>273473</c:v>
                </c:pt>
                <c:pt idx="16">
                  <c:v>294263</c:v>
                </c:pt>
                <c:pt idx="17">
                  <c:v>330922</c:v>
                </c:pt>
                <c:pt idx="18">
                  <c:v>350392</c:v>
                </c:pt>
                <c:pt idx="19">
                  <c:v>373221</c:v>
                </c:pt>
                <c:pt idx="20">
                  <c:v>397221</c:v>
                </c:pt>
                <c:pt idx="21">
                  <c:v>421130</c:v>
                </c:pt>
                <c:pt idx="22">
                  <c:v>442760</c:v>
                </c:pt>
                <c:pt idx="23">
                  <c:v>467659</c:v>
                </c:pt>
                <c:pt idx="24">
                  <c:v>485479</c:v>
                </c:pt>
                <c:pt idx="25">
                  <c:v>505638</c:v>
                </c:pt>
                <c:pt idx="26">
                  <c:v>525348</c:v>
                </c:pt>
                <c:pt idx="27">
                  <c:v>536657</c:v>
                </c:pt>
                <c:pt idx="28">
                  <c:v>551717</c:v>
                </c:pt>
                <c:pt idx="29">
                  <c:v>561347</c:v>
                </c:pt>
                <c:pt idx="30">
                  <c:v>566027</c:v>
                </c:pt>
                <c:pt idx="31">
                  <c:v>602386</c:v>
                </c:pt>
                <c:pt idx="32">
                  <c:v>618316</c:v>
                </c:pt>
                <c:pt idx="33">
                  <c:v>620686</c:v>
                </c:pt>
                <c:pt idx="34">
                  <c:v>629775</c:v>
                </c:pt>
                <c:pt idx="35">
                  <c:v>644115</c:v>
                </c:pt>
                <c:pt idx="36">
                  <c:v>659774</c:v>
                </c:pt>
                <c:pt idx="37">
                  <c:v>674114</c:v>
                </c:pt>
                <c:pt idx="38">
                  <c:v>687764</c:v>
                </c:pt>
                <c:pt idx="39">
                  <c:v>702614</c:v>
                </c:pt>
                <c:pt idx="40">
                  <c:v>724153</c:v>
                </c:pt>
                <c:pt idx="41">
                  <c:v>746533</c:v>
                </c:pt>
                <c:pt idx="42">
                  <c:v>768012</c:v>
                </c:pt>
                <c:pt idx="43">
                  <c:v>787992</c:v>
                </c:pt>
                <c:pt idx="44">
                  <c:v>808661</c:v>
                </c:pt>
                <c:pt idx="45">
                  <c:v>833620</c:v>
                </c:pt>
                <c:pt idx="46">
                  <c:v>856870</c:v>
                </c:pt>
                <c:pt idx="47">
                  <c:v>879219</c:v>
                </c:pt>
                <c:pt idx="48">
                  <c:v>901239</c:v>
                </c:pt>
                <c:pt idx="49">
                  <c:v>937358</c:v>
                </c:pt>
                <c:pt idx="50">
                  <c:v>957338</c:v>
                </c:pt>
                <c:pt idx="51">
                  <c:v>973477</c:v>
                </c:pt>
                <c:pt idx="52">
                  <c:v>1004887</c:v>
                </c:pt>
                <c:pt idx="53">
                  <c:v>1014367</c:v>
                </c:pt>
                <c:pt idx="54">
                  <c:v>1023576</c:v>
                </c:pt>
                <c:pt idx="55">
                  <c:v>1063865</c:v>
                </c:pt>
                <c:pt idx="56">
                  <c:v>1078265</c:v>
                </c:pt>
                <c:pt idx="57">
                  <c:v>1082075</c:v>
                </c:pt>
                <c:pt idx="58">
                  <c:v>1095244</c:v>
                </c:pt>
                <c:pt idx="59">
                  <c:v>1112134</c:v>
                </c:pt>
                <c:pt idx="60">
                  <c:v>1134874</c:v>
                </c:pt>
                <c:pt idx="61">
                  <c:v>1157823</c:v>
                </c:pt>
                <c:pt idx="62">
                  <c:v>1179423</c:v>
                </c:pt>
                <c:pt idx="63">
                  <c:v>1202012</c:v>
                </c:pt>
                <c:pt idx="64">
                  <c:v>1227451</c:v>
                </c:pt>
                <c:pt idx="65">
                  <c:v>1249471</c:v>
                </c:pt>
                <c:pt idx="66">
                  <c:v>1276920</c:v>
                </c:pt>
                <c:pt idx="67">
                  <c:v>1295580</c:v>
                </c:pt>
                <c:pt idx="68">
                  <c:v>1317449</c:v>
                </c:pt>
                <c:pt idx="69">
                  <c:v>1432411</c:v>
                </c:pt>
                <c:pt idx="70">
                  <c:v>1444800</c:v>
                </c:pt>
                <c:pt idx="71">
                  <c:v>1456170</c:v>
                </c:pt>
              </c:numCache>
            </c:numRef>
          </c:xVal>
          <c:yVal>
            <c:numRef>
              <c:f>Temp!$B$2:$B$73</c:f>
              <c:numCache>
                <c:ptCount val="72"/>
                <c:pt idx="0">
                  <c:v>14.83</c:v>
                </c:pt>
                <c:pt idx="1">
                  <c:v>14.73</c:v>
                </c:pt>
                <c:pt idx="2">
                  <c:v>14.45</c:v>
                </c:pt>
                <c:pt idx="3">
                  <c:v>14.85</c:v>
                </c:pt>
                <c:pt idx="4">
                  <c:v>15.34</c:v>
                </c:pt>
                <c:pt idx="5">
                  <c:v>14.95</c:v>
                </c:pt>
                <c:pt idx="6">
                  <c:v>14.84</c:v>
                </c:pt>
                <c:pt idx="7">
                  <c:v>14.13</c:v>
                </c:pt>
                <c:pt idx="8">
                  <c:v>13.18</c:v>
                </c:pt>
                <c:pt idx="9">
                  <c:v>14.56</c:v>
                </c:pt>
                <c:pt idx="10">
                  <c:v>14.67</c:v>
                </c:pt>
                <c:pt idx="11">
                  <c:v>16.48</c:v>
                </c:pt>
                <c:pt idx="12">
                  <c:v>16.8</c:v>
                </c:pt>
                <c:pt idx="13">
                  <c:v>16.88</c:v>
                </c:pt>
                <c:pt idx="14">
                  <c:v>14.99</c:v>
                </c:pt>
                <c:pt idx="15">
                  <c:v>15.99</c:v>
                </c:pt>
                <c:pt idx="16">
                  <c:v>17.38</c:v>
                </c:pt>
                <c:pt idx="17">
                  <c:v>15.91</c:v>
                </c:pt>
                <c:pt idx="18">
                  <c:v>16.01</c:v>
                </c:pt>
                <c:pt idx="19">
                  <c:v>14.72</c:v>
                </c:pt>
                <c:pt idx="20">
                  <c:v>16.01</c:v>
                </c:pt>
                <c:pt idx="21">
                  <c:v>14.9</c:v>
                </c:pt>
                <c:pt idx="22">
                  <c:v>14.92</c:v>
                </c:pt>
                <c:pt idx="23">
                  <c:v>14.55</c:v>
                </c:pt>
                <c:pt idx="24">
                  <c:v>14.53</c:v>
                </c:pt>
                <c:pt idx="25">
                  <c:v>14.1</c:v>
                </c:pt>
                <c:pt idx="27">
                  <c:v>15.27</c:v>
                </c:pt>
                <c:pt idx="28">
                  <c:v>15.31</c:v>
                </c:pt>
                <c:pt idx="29">
                  <c:v>14.73</c:v>
                </c:pt>
                <c:pt idx="30">
                  <c:v>14.5</c:v>
                </c:pt>
                <c:pt idx="31">
                  <c:v>14.32</c:v>
                </c:pt>
                <c:pt idx="32">
                  <c:v>14.66</c:v>
                </c:pt>
                <c:pt idx="33">
                  <c:v>15.02</c:v>
                </c:pt>
                <c:pt idx="34">
                  <c:v>14.91</c:v>
                </c:pt>
                <c:pt idx="35">
                  <c:v>14.39</c:v>
                </c:pt>
                <c:pt idx="36">
                  <c:v>13.74</c:v>
                </c:pt>
                <c:pt idx="37">
                  <c:v>12.75</c:v>
                </c:pt>
                <c:pt idx="38">
                  <c:v>13.06</c:v>
                </c:pt>
                <c:pt idx="39">
                  <c:v>13.71</c:v>
                </c:pt>
                <c:pt idx="40">
                  <c:v>13.85</c:v>
                </c:pt>
                <c:pt idx="41">
                  <c:v>14.33</c:v>
                </c:pt>
                <c:pt idx="42">
                  <c:v>15.02</c:v>
                </c:pt>
                <c:pt idx="43">
                  <c:v>14.76</c:v>
                </c:pt>
                <c:pt idx="44">
                  <c:v>15.02</c:v>
                </c:pt>
                <c:pt idx="45">
                  <c:v>16.15</c:v>
                </c:pt>
                <c:pt idx="46">
                  <c:v>15.1</c:v>
                </c:pt>
                <c:pt idx="47">
                  <c:v>15.27</c:v>
                </c:pt>
                <c:pt idx="48">
                  <c:v>14.85</c:v>
                </c:pt>
                <c:pt idx="49">
                  <c:v>13.55</c:v>
                </c:pt>
                <c:pt idx="50">
                  <c:v>12.92</c:v>
                </c:pt>
                <c:pt idx="51">
                  <c:v>13.51</c:v>
                </c:pt>
                <c:pt idx="52">
                  <c:v>14.4</c:v>
                </c:pt>
                <c:pt idx="53">
                  <c:v>14.55</c:v>
                </c:pt>
                <c:pt idx="54">
                  <c:v>14.48</c:v>
                </c:pt>
                <c:pt idx="55">
                  <c:v>13.65</c:v>
                </c:pt>
                <c:pt idx="56">
                  <c:v>11.95</c:v>
                </c:pt>
                <c:pt idx="57">
                  <c:v>12.15</c:v>
                </c:pt>
                <c:pt idx="58">
                  <c:v>12.87</c:v>
                </c:pt>
                <c:pt idx="59">
                  <c:v>12.79</c:v>
                </c:pt>
                <c:pt idx="60">
                  <c:v>13.93</c:v>
                </c:pt>
                <c:pt idx="61">
                  <c:v>14.82</c:v>
                </c:pt>
                <c:pt idx="62">
                  <c:v>14.73</c:v>
                </c:pt>
                <c:pt idx="63">
                  <c:v>14.95</c:v>
                </c:pt>
                <c:pt idx="64">
                  <c:v>15.31</c:v>
                </c:pt>
                <c:pt idx="65">
                  <c:v>14.6</c:v>
                </c:pt>
                <c:pt idx="66">
                  <c:v>14</c:v>
                </c:pt>
                <c:pt idx="67">
                  <c:v>12.93</c:v>
                </c:pt>
                <c:pt idx="68">
                  <c:v>12.4</c:v>
                </c:pt>
                <c:pt idx="69">
                  <c:v>12.99</c:v>
                </c:pt>
                <c:pt idx="70">
                  <c:v>11.82</c:v>
                </c:pt>
                <c:pt idx="71">
                  <c:v>12.02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Temp!$A$2:$A$73</c:f>
              <c:numCache>
                <c:ptCount val="72"/>
                <c:pt idx="0">
                  <c:v>15449</c:v>
                </c:pt>
                <c:pt idx="1">
                  <c:v>20069</c:v>
                </c:pt>
                <c:pt idx="2">
                  <c:v>29969</c:v>
                </c:pt>
                <c:pt idx="3">
                  <c:v>42719</c:v>
                </c:pt>
                <c:pt idx="4">
                  <c:v>53338</c:v>
                </c:pt>
                <c:pt idx="5">
                  <c:v>78778</c:v>
                </c:pt>
                <c:pt idx="6">
                  <c:v>94077</c:v>
                </c:pt>
                <c:pt idx="7">
                  <c:v>108717</c:v>
                </c:pt>
                <c:pt idx="8">
                  <c:v>123987</c:v>
                </c:pt>
                <c:pt idx="9">
                  <c:v>138506</c:v>
                </c:pt>
                <c:pt idx="10">
                  <c:v>157916</c:v>
                </c:pt>
                <c:pt idx="11">
                  <c:v>177896</c:v>
                </c:pt>
                <c:pt idx="12">
                  <c:v>201235</c:v>
                </c:pt>
                <c:pt idx="13">
                  <c:v>224035</c:v>
                </c:pt>
                <c:pt idx="14">
                  <c:v>247434</c:v>
                </c:pt>
                <c:pt idx="15">
                  <c:v>273473</c:v>
                </c:pt>
                <c:pt idx="16">
                  <c:v>294263</c:v>
                </c:pt>
                <c:pt idx="17">
                  <c:v>330922</c:v>
                </c:pt>
                <c:pt idx="18">
                  <c:v>350392</c:v>
                </c:pt>
                <c:pt idx="19">
                  <c:v>373221</c:v>
                </c:pt>
                <c:pt idx="20">
                  <c:v>397221</c:v>
                </c:pt>
                <c:pt idx="21">
                  <c:v>421130</c:v>
                </c:pt>
                <c:pt idx="22">
                  <c:v>442760</c:v>
                </c:pt>
                <c:pt idx="23">
                  <c:v>467659</c:v>
                </c:pt>
                <c:pt idx="24">
                  <c:v>485479</c:v>
                </c:pt>
                <c:pt idx="25">
                  <c:v>505638</c:v>
                </c:pt>
                <c:pt idx="26">
                  <c:v>525348</c:v>
                </c:pt>
                <c:pt idx="27">
                  <c:v>536657</c:v>
                </c:pt>
                <c:pt idx="28">
                  <c:v>551717</c:v>
                </c:pt>
                <c:pt idx="29">
                  <c:v>561347</c:v>
                </c:pt>
                <c:pt idx="30">
                  <c:v>566027</c:v>
                </c:pt>
                <c:pt idx="31">
                  <c:v>602386</c:v>
                </c:pt>
                <c:pt idx="32">
                  <c:v>618316</c:v>
                </c:pt>
                <c:pt idx="33">
                  <c:v>620686</c:v>
                </c:pt>
                <c:pt idx="34">
                  <c:v>629775</c:v>
                </c:pt>
                <c:pt idx="35">
                  <c:v>644115</c:v>
                </c:pt>
                <c:pt idx="36">
                  <c:v>659774</c:v>
                </c:pt>
                <c:pt idx="37">
                  <c:v>674114</c:v>
                </c:pt>
                <c:pt idx="38">
                  <c:v>687764</c:v>
                </c:pt>
                <c:pt idx="39">
                  <c:v>702614</c:v>
                </c:pt>
                <c:pt idx="40">
                  <c:v>724153</c:v>
                </c:pt>
                <c:pt idx="41">
                  <c:v>746533</c:v>
                </c:pt>
                <c:pt idx="42">
                  <c:v>768012</c:v>
                </c:pt>
                <c:pt idx="43">
                  <c:v>787992</c:v>
                </c:pt>
                <c:pt idx="44">
                  <c:v>808661</c:v>
                </c:pt>
                <c:pt idx="45">
                  <c:v>833620</c:v>
                </c:pt>
                <c:pt idx="46">
                  <c:v>856870</c:v>
                </c:pt>
                <c:pt idx="47">
                  <c:v>879219</c:v>
                </c:pt>
                <c:pt idx="48">
                  <c:v>901239</c:v>
                </c:pt>
                <c:pt idx="49">
                  <c:v>937358</c:v>
                </c:pt>
                <c:pt idx="50">
                  <c:v>957338</c:v>
                </c:pt>
                <c:pt idx="51">
                  <c:v>973477</c:v>
                </c:pt>
                <c:pt idx="52">
                  <c:v>1004887</c:v>
                </c:pt>
                <c:pt idx="53">
                  <c:v>1014367</c:v>
                </c:pt>
                <c:pt idx="54">
                  <c:v>1023576</c:v>
                </c:pt>
                <c:pt idx="55">
                  <c:v>1063865</c:v>
                </c:pt>
                <c:pt idx="56">
                  <c:v>1078265</c:v>
                </c:pt>
                <c:pt idx="57">
                  <c:v>1082075</c:v>
                </c:pt>
                <c:pt idx="58">
                  <c:v>1095244</c:v>
                </c:pt>
                <c:pt idx="59">
                  <c:v>1112134</c:v>
                </c:pt>
                <c:pt idx="60">
                  <c:v>1134874</c:v>
                </c:pt>
                <c:pt idx="61">
                  <c:v>1157823</c:v>
                </c:pt>
                <c:pt idx="62">
                  <c:v>1179423</c:v>
                </c:pt>
                <c:pt idx="63">
                  <c:v>1202012</c:v>
                </c:pt>
                <c:pt idx="64">
                  <c:v>1227451</c:v>
                </c:pt>
                <c:pt idx="65">
                  <c:v>1249471</c:v>
                </c:pt>
                <c:pt idx="66">
                  <c:v>1276920</c:v>
                </c:pt>
                <c:pt idx="67">
                  <c:v>1295580</c:v>
                </c:pt>
                <c:pt idx="68">
                  <c:v>1317449</c:v>
                </c:pt>
                <c:pt idx="69">
                  <c:v>1432411</c:v>
                </c:pt>
                <c:pt idx="70">
                  <c:v>1444800</c:v>
                </c:pt>
                <c:pt idx="71">
                  <c:v>1456170</c:v>
                </c:pt>
              </c:numCache>
            </c:numRef>
          </c:xVal>
          <c:yVal>
            <c:numRef>
              <c:f>Temp!$D$2:$D$73</c:f>
              <c:numCache>
                <c:ptCount val="72"/>
                <c:pt idx="0">
                  <c:v>14.8252</c:v>
                </c:pt>
                <c:pt idx="1">
                  <c:v>14.6852</c:v>
                </c:pt>
                <c:pt idx="2">
                  <c:v>14.4352</c:v>
                </c:pt>
                <c:pt idx="3">
                  <c:v>14.8252</c:v>
                </c:pt>
                <c:pt idx="4">
                  <c:v>15.3152</c:v>
                </c:pt>
                <c:pt idx="5">
                  <c:v>14.965200000000001</c:v>
                </c:pt>
                <c:pt idx="6">
                  <c:v>14.8152</c:v>
                </c:pt>
                <c:pt idx="7">
                  <c:v>14.135200000000001</c:v>
                </c:pt>
                <c:pt idx="8">
                  <c:v>13.1752</c:v>
                </c:pt>
                <c:pt idx="9">
                  <c:v>14.555200000000001</c:v>
                </c:pt>
                <c:pt idx="10">
                  <c:v>14.6752</c:v>
                </c:pt>
                <c:pt idx="11">
                  <c:v>16.4852</c:v>
                </c:pt>
                <c:pt idx="12">
                  <c:v>16.8052</c:v>
                </c:pt>
                <c:pt idx="13">
                  <c:v>16.8552</c:v>
                </c:pt>
                <c:pt idx="14">
                  <c:v>14.965200000000001</c:v>
                </c:pt>
                <c:pt idx="15">
                  <c:v>16.0152</c:v>
                </c:pt>
                <c:pt idx="16">
                  <c:v>17.3752</c:v>
                </c:pt>
                <c:pt idx="17">
                  <c:v>15.875200000000001</c:v>
                </c:pt>
                <c:pt idx="18">
                  <c:v>16.1452</c:v>
                </c:pt>
                <c:pt idx="19">
                  <c:v>14.705200000000001</c:v>
                </c:pt>
                <c:pt idx="20">
                  <c:v>16.0152</c:v>
                </c:pt>
                <c:pt idx="21">
                  <c:v>14.9252</c:v>
                </c:pt>
                <c:pt idx="22">
                  <c:v>14.9452</c:v>
                </c:pt>
                <c:pt idx="23">
                  <c:v>14.555200000000001</c:v>
                </c:pt>
                <c:pt idx="24">
                  <c:v>14.5352</c:v>
                </c:pt>
                <c:pt idx="25">
                  <c:v>14.3552</c:v>
                </c:pt>
                <c:pt idx="26">
                  <c:v>-0.0048</c:v>
                </c:pt>
                <c:pt idx="27">
                  <c:v>15.5152</c:v>
                </c:pt>
                <c:pt idx="28">
                  <c:v>15.295200000000001</c:v>
                </c:pt>
                <c:pt idx="29">
                  <c:v>14.725200000000001</c:v>
                </c:pt>
                <c:pt idx="30">
                  <c:v>14.4952</c:v>
                </c:pt>
                <c:pt idx="31">
                  <c:v>14.5952</c:v>
                </c:pt>
                <c:pt idx="32">
                  <c:v>14.6552</c:v>
                </c:pt>
                <c:pt idx="33">
                  <c:v>15.0152</c:v>
                </c:pt>
                <c:pt idx="34">
                  <c:v>14.875200000000001</c:v>
                </c:pt>
                <c:pt idx="35">
                  <c:v>14.4052</c:v>
                </c:pt>
                <c:pt idx="36">
                  <c:v>13.7452</c:v>
                </c:pt>
                <c:pt idx="37">
                  <c:v>12.7552</c:v>
                </c:pt>
                <c:pt idx="38">
                  <c:v>13.0352</c:v>
                </c:pt>
                <c:pt idx="39">
                  <c:v>13.715200000000001</c:v>
                </c:pt>
                <c:pt idx="40">
                  <c:v>13.8552</c:v>
                </c:pt>
                <c:pt idx="41">
                  <c:v>14.2852</c:v>
                </c:pt>
                <c:pt idx="42">
                  <c:v>15.0252</c:v>
                </c:pt>
                <c:pt idx="43">
                  <c:v>14.715200000000001</c:v>
                </c:pt>
                <c:pt idx="44">
                  <c:v>14.9952</c:v>
                </c:pt>
                <c:pt idx="45">
                  <c:v>16.1352</c:v>
                </c:pt>
                <c:pt idx="46">
                  <c:v>15.055200000000001</c:v>
                </c:pt>
                <c:pt idx="47">
                  <c:v>15.2452</c:v>
                </c:pt>
                <c:pt idx="48">
                  <c:v>14.8452</c:v>
                </c:pt>
                <c:pt idx="49">
                  <c:v>13.545200000000001</c:v>
                </c:pt>
                <c:pt idx="50">
                  <c:v>12.9352</c:v>
                </c:pt>
                <c:pt idx="51">
                  <c:v>13.5052</c:v>
                </c:pt>
                <c:pt idx="52">
                  <c:v>14.4052</c:v>
                </c:pt>
                <c:pt idx="53">
                  <c:v>14.5352</c:v>
                </c:pt>
                <c:pt idx="54">
                  <c:v>14.475200000000001</c:v>
                </c:pt>
                <c:pt idx="55">
                  <c:v>13.6552</c:v>
                </c:pt>
                <c:pt idx="56">
                  <c:v>11.9352</c:v>
                </c:pt>
                <c:pt idx="57">
                  <c:v>12.135200000000001</c:v>
                </c:pt>
                <c:pt idx="58">
                  <c:v>12.875200000000001</c:v>
                </c:pt>
                <c:pt idx="59">
                  <c:v>12.795200000000001</c:v>
                </c:pt>
                <c:pt idx="60">
                  <c:v>13.9152</c:v>
                </c:pt>
                <c:pt idx="61">
                  <c:v>14.8252</c:v>
                </c:pt>
                <c:pt idx="62">
                  <c:v>14.6952</c:v>
                </c:pt>
                <c:pt idx="63">
                  <c:v>14.955200000000001</c:v>
                </c:pt>
                <c:pt idx="64">
                  <c:v>15.305200000000001</c:v>
                </c:pt>
                <c:pt idx="65">
                  <c:v>14.5952</c:v>
                </c:pt>
                <c:pt idx="66">
                  <c:v>13.9852</c:v>
                </c:pt>
                <c:pt idx="67">
                  <c:v>13.1852</c:v>
                </c:pt>
                <c:pt idx="68">
                  <c:v>12.4052</c:v>
                </c:pt>
                <c:pt idx="69">
                  <c:v>12.9952</c:v>
                </c:pt>
                <c:pt idx="70">
                  <c:v>11.8252</c:v>
                </c:pt>
                <c:pt idx="71">
                  <c:v>12.0152</c:v>
                </c:pt>
              </c:numCache>
            </c:numRef>
          </c:yVal>
          <c:smooth val="1"/>
        </c:ser>
        <c:axId val="57131090"/>
        <c:axId val="44417763"/>
      </c:scatterChart>
      <c:valAx>
        <c:axId val="57131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417763"/>
        <c:crosses val="autoZero"/>
        <c:crossBetween val="midCat"/>
        <c:dispUnits/>
      </c:valAx>
      <c:valAx>
        <c:axId val="444177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310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Salinity Fit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Salt!$C$1</c:f>
              <c:strCache>
                <c:ptCount val="1"/>
                <c:pt idx="0">
                  <c:v>TSGSalt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Salt!$C$2:$C$73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Salt!$B$2:$B$73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axId val="64215548"/>
        <c:axId val="41069021"/>
      </c:scatterChart>
      <c:valAx>
        <c:axId val="64215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TSG Salinity (PSU)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069021"/>
        <c:crosses val="autoZero"/>
        <c:crossBetween val="midCat"/>
        <c:dispUnits/>
      </c:valAx>
      <c:valAx>
        <c:axId val="41069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CTD Salinity (PSU)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21554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Salt!$C$2:$C$73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Salt!$E$2:$E$73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axId val="34076870"/>
        <c:axId val="38256375"/>
      </c:scatterChart>
      <c:valAx>
        <c:axId val="34076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256375"/>
        <c:crosses val="autoZero"/>
        <c:crossBetween val="midCat"/>
        <c:dispUnits/>
      </c:valAx>
      <c:valAx>
        <c:axId val="382563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07687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v>CTD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Salt!$A$2:$A$73</c:f>
              <c:numCache>
                <c:ptCount val="72"/>
                <c:pt idx="0">
                  <c:v>15449</c:v>
                </c:pt>
                <c:pt idx="1">
                  <c:v>20069</c:v>
                </c:pt>
                <c:pt idx="2">
                  <c:v>29969</c:v>
                </c:pt>
                <c:pt idx="3">
                  <c:v>42719</c:v>
                </c:pt>
                <c:pt idx="4">
                  <c:v>53338</c:v>
                </c:pt>
                <c:pt idx="5">
                  <c:v>78778</c:v>
                </c:pt>
                <c:pt idx="6">
                  <c:v>94077</c:v>
                </c:pt>
                <c:pt idx="7">
                  <c:v>108717</c:v>
                </c:pt>
                <c:pt idx="8">
                  <c:v>123987</c:v>
                </c:pt>
                <c:pt idx="9">
                  <c:v>138506</c:v>
                </c:pt>
                <c:pt idx="10">
                  <c:v>157916</c:v>
                </c:pt>
                <c:pt idx="11">
                  <c:v>177896</c:v>
                </c:pt>
                <c:pt idx="12">
                  <c:v>201235</c:v>
                </c:pt>
                <c:pt idx="13">
                  <c:v>224035</c:v>
                </c:pt>
                <c:pt idx="14">
                  <c:v>247434</c:v>
                </c:pt>
                <c:pt idx="15">
                  <c:v>273473</c:v>
                </c:pt>
                <c:pt idx="16">
                  <c:v>294263</c:v>
                </c:pt>
                <c:pt idx="17">
                  <c:v>330922</c:v>
                </c:pt>
                <c:pt idx="18">
                  <c:v>350392</c:v>
                </c:pt>
                <c:pt idx="19">
                  <c:v>373221</c:v>
                </c:pt>
                <c:pt idx="20">
                  <c:v>397221</c:v>
                </c:pt>
                <c:pt idx="21">
                  <c:v>421130</c:v>
                </c:pt>
                <c:pt idx="22">
                  <c:v>442760</c:v>
                </c:pt>
                <c:pt idx="23">
                  <c:v>467659</c:v>
                </c:pt>
                <c:pt idx="24">
                  <c:v>485479</c:v>
                </c:pt>
                <c:pt idx="25">
                  <c:v>505638</c:v>
                </c:pt>
                <c:pt idx="26">
                  <c:v>525348</c:v>
                </c:pt>
                <c:pt idx="27">
                  <c:v>536657</c:v>
                </c:pt>
                <c:pt idx="28">
                  <c:v>551717</c:v>
                </c:pt>
                <c:pt idx="29">
                  <c:v>561347</c:v>
                </c:pt>
                <c:pt idx="30">
                  <c:v>566027</c:v>
                </c:pt>
                <c:pt idx="31">
                  <c:v>602386</c:v>
                </c:pt>
                <c:pt idx="32">
                  <c:v>618316</c:v>
                </c:pt>
                <c:pt idx="33">
                  <c:v>620686</c:v>
                </c:pt>
                <c:pt idx="34">
                  <c:v>629775</c:v>
                </c:pt>
                <c:pt idx="35">
                  <c:v>644115</c:v>
                </c:pt>
                <c:pt idx="36">
                  <c:v>659774</c:v>
                </c:pt>
                <c:pt idx="37">
                  <c:v>674114</c:v>
                </c:pt>
                <c:pt idx="38">
                  <c:v>687764</c:v>
                </c:pt>
                <c:pt idx="39">
                  <c:v>702614</c:v>
                </c:pt>
                <c:pt idx="40">
                  <c:v>724153</c:v>
                </c:pt>
                <c:pt idx="41">
                  <c:v>746533</c:v>
                </c:pt>
                <c:pt idx="42">
                  <c:v>768012</c:v>
                </c:pt>
                <c:pt idx="43">
                  <c:v>787992</c:v>
                </c:pt>
                <c:pt idx="44">
                  <c:v>808661</c:v>
                </c:pt>
                <c:pt idx="45">
                  <c:v>833620</c:v>
                </c:pt>
                <c:pt idx="46">
                  <c:v>856870</c:v>
                </c:pt>
                <c:pt idx="47">
                  <c:v>879219</c:v>
                </c:pt>
                <c:pt idx="48">
                  <c:v>901239</c:v>
                </c:pt>
                <c:pt idx="49">
                  <c:v>937358</c:v>
                </c:pt>
                <c:pt idx="50">
                  <c:v>957338</c:v>
                </c:pt>
                <c:pt idx="51">
                  <c:v>973477</c:v>
                </c:pt>
                <c:pt idx="52">
                  <c:v>1004887</c:v>
                </c:pt>
                <c:pt idx="53">
                  <c:v>1014367</c:v>
                </c:pt>
                <c:pt idx="54">
                  <c:v>1023576</c:v>
                </c:pt>
                <c:pt idx="55">
                  <c:v>1063865</c:v>
                </c:pt>
                <c:pt idx="56">
                  <c:v>1078265</c:v>
                </c:pt>
                <c:pt idx="57">
                  <c:v>1082075</c:v>
                </c:pt>
                <c:pt idx="58">
                  <c:v>1095244</c:v>
                </c:pt>
                <c:pt idx="59">
                  <c:v>1112134</c:v>
                </c:pt>
                <c:pt idx="60">
                  <c:v>1134874</c:v>
                </c:pt>
                <c:pt idx="61">
                  <c:v>1157823</c:v>
                </c:pt>
                <c:pt idx="62">
                  <c:v>1179423</c:v>
                </c:pt>
                <c:pt idx="63">
                  <c:v>1202012</c:v>
                </c:pt>
                <c:pt idx="64">
                  <c:v>1227451</c:v>
                </c:pt>
                <c:pt idx="65">
                  <c:v>1249471</c:v>
                </c:pt>
                <c:pt idx="66">
                  <c:v>1276920</c:v>
                </c:pt>
                <c:pt idx="67">
                  <c:v>1295580</c:v>
                </c:pt>
                <c:pt idx="68">
                  <c:v>1317449</c:v>
                </c:pt>
                <c:pt idx="69">
                  <c:v>1432411</c:v>
                </c:pt>
                <c:pt idx="70">
                  <c:v>1444800</c:v>
                </c:pt>
                <c:pt idx="71">
                  <c:v>1456170</c:v>
                </c:pt>
              </c:numCache>
            </c:numRef>
          </c:xVal>
          <c:yVal>
            <c:numRef>
              <c:f>Salt!$B$2:$B$73</c:f>
              <c:numCache>
                <c:ptCount val="72"/>
                <c:pt idx="0">
                  <c:v>33.389</c:v>
                </c:pt>
                <c:pt idx="1">
                  <c:v>33.363</c:v>
                </c:pt>
                <c:pt idx="2">
                  <c:v>33.396</c:v>
                </c:pt>
                <c:pt idx="3">
                  <c:v>33.392</c:v>
                </c:pt>
                <c:pt idx="4">
                  <c:v>33.353</c:v>
                </c:pt>
                <c:pt idx="5">
                  <c:v>33.363</c:v>
                </c:pt>
                <c:pt idx="6">
                  <c:v>33.369</c:v>
                </c:pt>
                <c:pt idx="7">
                  <c:v>33.383</c:v>
                </c:pt>
                <c:pt idx="8">
                  <c:v>33.407</c:v>
                </c:pt>
                <c:pt idx="9">
                  <c:v>33.313</c:v>
                </c:pt>
                <c:pt idx="10">
                  <c:v>33.304</c:v>
                </c:pt>
                <c:pt idx="11">
                  <c:v>33.467</c:v>
                </c:pt>
                <c:pt idx="12">
                  <c:v>33.521</c:v>
                </c:pt>
                <c:pt idx="13">
                  <c:v>33.557</c:v>
                </c:pt>
                <c:pt idx="14">
                  <c:v>33.15</c:v>
                </c:pt>
                <c:pt idx="15">
                  <c:v>33.269</c:v>
                </c:pt>
                <c:pt idx="16">
                  <c:v>33.661</c:v>
                </c:pt>
                <c:pt idx="17">
                  <c:v>33.244</c:v>
                </c:pt>
                <c:pt idx="18">
                  <c:v>33.19</c:v>
                </c:pt>
                <c:pt idx="19">
                  <c:v>32.996</c:v>
                </c:pt>
                <c:pt idx="20">
                  <c:v>33.427</c:v>
                </c:pt>
                <c:pt idx="21">
                  <c:v>33.309</c:v>
                </c:pt>
                <c:pt idx="22">
                  <c:v>33.334</c:v>
                </c:pt>
                <c:pt idx="23">
                  <c:v>33.313</c:v>
                </c:pt>
                <c:pt idx="24">
                  <c:v>33.321</c:v>
                </c:pt>
                <c:pt idx="25">
                  <c:v>33.444</c:v>
                </c:pt>
                <c:pt idx="26">
                  <c:v>33.36</c:v>
                </c:pt>
                <c:pt idx="27">
                  <c:v>33.358</c:v>
                </c:pt>
                <c:pt idx="28">
                  <c:v>33.381</c:v>
                </c:pt>
                <c:pt idx="29">
                  <c:v>33.39</c:v>
                </c:pt>
                <c:pt idx="30">
                  <c:v>33.385</c:v>
                </c:pt>
                <c:pt idx="31">
                  <c:v>33.391</c:v>
                </c:pt>
                <c:pt idx="32">
                  <c:v>33.401</c:v>
                </c:pt>
                <c:pt idx="33">
                  <c:v>33.375</c:v>
                </c:pt>
                <c:pt idx="34">
                  <c:v>33.387</c:v>
                </c:pt>
                <c:pt idx="35">
                  <c:v>33.417</c:v>
                </c:pt>
                <c:pt idx="36">
                  <c:v>33.459</c:v>
                </c:pt>
                <c:pt idx="37">
                  <c:v>33.5</c:v>
                </c:pt>
                <c:pt idx="38">
                  <c:v>33.511</c:v>
                </c:pt>
                <c:pt idx="39">
                  <c:v>33.2</c:v>
                </c:pt>
                <c:pt idx="40">
                  <c:v>33.219</c:v>
                </c:pt>
                <c:pt idx="41">
                  <c:v>33.12</c:v>
                </c:pt>
                <c:pt idx="42">
                  <c:v>33.071</c:v>
                </c:pt>
                <c:pt idx="43">
                  <c:v>32.982</c:v>
                </c:pt>
                <c:pt idx="44">
                  <c:v>33.032</c:v>
                </c:pt>
                <c:pt idx="45">
                  <c:v>33.212</c:v>
                </c:pt>
                <c:pt idx="46">
                  <c:v>33.067</c:v>
                </c:pt>
                <c:pt idx="47">
                  <c:v>33.06</c:v>
                </c:pt>
                <c:pt idx="48">
                  <c:v>33.019</c:v>
                </c:pt>
                <c:pt idx="49">
                  <c:v>33.165</c:v>
                </c:pt>
                <c:pt idx="50">
                  <c:v>33.252</c:v>
                </c:pt>
                <c:pt idx="51">
                  <c:v>33.241</c:v>
                </c:pt>
                <c:pt idx="52">
                  <c:v>33.391</c:v>
                </c:pt>
                <c:pt idx="53">
                  <c:v>33.396</c:v>
                </c:pt>
                <c:pt idx="54">
                  <c:v>33.39</c:v>
                </c:pt>
                <c:pt idx="55">
                  <c:v>33.435</c:v>
                </c:pt>
                <c:pt idx="56">
                  <c:v>33.587</c:v>
                </c:pt>
                <c:pt idx="57">
                  <c:v>33.555</c:v>
                </c:pt>
                <c:pt idx="58">
                  <c:v>33.504</c:v>
                </c:pt>
                <c:pt idx="59">
                  <c:v>33.121</c:v>
                </c:pt>
                <c:pt idx="60">
                  <c:v>33.025</c:v>
                </c:pt>
                <c:pt idx="61">
                  <c:v>32.996</c:v>
                </c:pt>
                <c:pt idx="62">
                  <c:v>33.075</c:v>
                </c:pt>
                <c:pt idx="63">
                  <c:v>33.016</c:v>
                </c:pt>
                <c:pt idx="64">
                  <c:v>33.075</c:v>
                </c:pt>
                <c:pt idx="65">
                  <c:v>32.907</c:v>
                </c:pt>
                <c:pt idx="66">
                  <c:v>32.857</c:v>
                </c:pt>
                <c:pt idx="67">
                  <c:v>33.203</c:v>
                </c:pt>
                <c:pt idx="68">
                  <c:v>33.391</c:v>
                </c:pt>
                <c:pt idx="69">
                  <c:v>33.12</c:v>
                </c:pt>
                <c:pt idx="70">
                  <c:v>33.565</c:v>
                </c:pt>
                <c:pt idx="71">
                  <c:v>33.58</c:v>
                </c:pt>
              </c:numCache>
            </c:numRef>
          </c:yVal>
          <c:smooth val="1"/>
        </c:ser>
        <c:ser>
          <c:idx val="1"/>
          <c:order val="1"/>
          <c:tx>
            <c:v>UW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Salt!$A$2:$A$73</c:f>
              <c:numCache>
                <c:ptCount val="72"/>
                <c:pt idx="0">
                  <c:v>15449</c:v>
                </c:pt>
                <c:pt idx="1">
                  <c:v>20069</c:v>
                </c:pt>
                <c:pt idx="2">
                  <c:v>29969</c:v>
                </c:pt>
                <c:pt idx="3">
                  <c:v>42719</c:v>
                </c:pt>
                <c:pt idx="4">
                  <c:v>53338</c:v>
                </c:pt>
                <c:pt idx="5">
                  <c:v>78778</c:v>
                </c:pt>
                <c:pt idx="6">
                  <c:v>94077</c:v>
                </c:pt>
                <c:pt idx="7">
                  <c:v>108717</c:v>
                </c:pt>
                <c:pt idx="8">
                  <c:v>123987</c:v>
                </c:pt>
                <c:pt idx="9">
                  <c:v>138506</c:v>
                </c:pt>
                <c:pt idx="10">
                  <c:v>157916</c:v>
                </c:pt>
                <c:pt idx="11">
                  <c:v>177896</c:v>
                </c:pt>
                <c:pt idx="12">
                  <c:v>201235</c:v>
                </c:pt>
                <c:pt idx="13">
                  <c:v>224035</c:v>
                </c:pt>
                <c:pt idx="14">
                  <c:v>247434</c:v>
                </c:pt>
                <c:pt idx="15">
                  <c:v>273473</c:v>
                </c:pt>
                <c:pt idx="16">
                  <c:v>294263</c:v>
                </c:pt>
                <c:pt idx="17">
                  <c:v>330922</c:v>
                </c:pt>
                <c:pt idx="18">
                  <c:v>350392</c:v>
                </c:pt>
                <c:pt idx="19">
                  <c:v>373221</c:v>
                </c:pt>
                <c:pt idx="20">
                  <c:v>397221</c:v>
                </c:pt>
                <c:pt idx="21">
                  <c:v>421130</c:v>
                </c:pt>
                <c:pt idx="22">
                  <c:v>442760</c:v>
                </c:pt>
                <c:pt idx="23">
                  <c:v>467659</c:v>
                </c:pt>
                <c:pt idx="24">
                  <c:v>485479</c:v>
                </c:pt>
                <c:pt idx="25">
                  <c:v>505638</c:v>
                </c:pt>
                <c:pt idx="26">
                  <c:v>525348</c:v>
                </c:pt>
                <c:pt idx="27">
                  <c:v>536657</c:v>
                </c:pt>
                <c:pt idx="28">
                  <c:v>551717</c:v>
                </c:pt>
                <c:pt idx="29">
                  <c:v>561347</c:v>
                </c:pt>
                <c:pt idx="30">
                  <c:v>566027</c:v>
                </c:pt>
                <c:pt idx="31">
                  <c:v>602386</c:v>
                </c:pt>
                <c:pt idx="32">
                  <c:v>618316</c:v>
                </c:pt>
                <c:pt idx="33">
                  <c:v>620686</c:v>
                </c:pt>
                <c:pt idx="34">
                  <c:v>629775</c:v>
                </c:pt>
                <c:pt idx="35">
                  <c:v>644115</c:v>
                </c:pt>
                <c:pt idx="36">
                  <c:v>659774</c:v>
                </c:pt>
                <c:pt idx="37">
                  <c:v>674114</c:v>
                </c:pt>
                <c:pt idx="38">
                  <c:v>687764</c:v>
                </c:pt>
                <c:pt idx="39">
                  <c:v>702614</c:v>
                </c:pt>
                <c:pt idx="40">
                  <c:v>724153</c:v>
                </c:pt>
                <c:pt idx="41">
                  <c:v>746533</c:v>
                </c:pt>
                <c:pt idx="42">
                  <c:v>768012</c:v>
                </c:pt>
                <c:pt idx="43">
                  <c:v>787992</c:v>
                </c:pt>
                <c:pt idx="44">
                  <c:v>808661</c:v>
                </c:pt>
                <c:pt idx="45">
                  <c:v>833620</c:v>
                </c:pt>
                <c:pt idx="46">
                  <c:v>856870</c:v>
                </c:pt>
                <c:pt idx="47">
                  <c:v>879219</c:v>
                </c:pt>
                <c:pt idx="48">
                  <c:v>901239</c:v>
                </c:pt>
                <c:pt idx="49">
                  <c:v>937358</c:v>
                </c:pt>
                <c:pt idx="50">
                  <c:v>957338</c:v>
                </c:pt>
                <c:pt idx="51">
                  <c:v>973477</c:v>
                </c:pt>
                <c:pt idx="52">
                  <c:v>1004887</c:v>
                </c:pt>
                <c:pt idx="53">
                  <c:v>1014367</c:v>
                </c:pt>
                <c:pt idx="54">
                  <c:v>1023576</c:v>
                </c:pt>
                <c:pt idx="55">
                  <c:v>1063865</c:v>
                </c:pt>
                <c:pt idx="56">
                  <c:v>1078265</c:v>
                </c:pt>
                <c:pt idx="57">
                  <c:v>1082075</c:v>
                </c:pt>
                <c:pt idx="58">
                  <c:v>1095244</c:v>
                </c:pt>
                <c:pt idx="59">
                  <c:v>1112134</c:v>
                </c:pt>
                <c:pt idx="60">
                  <c:v>1134874</c:v>
                </c:pt>
                <c:pt idx="61">
                  <c:v>1157823</c:v>
                </c:pt>
                <c:pt idx="62">
                  <c:v>1179423</c:v>
                </c:pt>
                <c:pt idx="63">
                  <c:v>1202012</c:v>
                </c:pt>
                <c:pt idx="64">
                  <c:v>1227451</c:v>
                </c:pt>
                <c:pt idx="65">
                  <c:v>1249471</c:v>
                </c:pt>
                <c:pt idx="66">
                  <c:v>1276920</c:v>
                </c:pt>
                <c:pt idx="67">
                  <c:v>1295580</c:v>
                </c:pt>
                <c:pt idx="68">
                  <c:v>1317449</c:v>
                </c:pt>
                <c:pt idx="69">
                  <c:v>1432411</c:v>
                </c:pt>
                <c:pt idx="70">
                  <c:v>1444800</c:v>
                </c:pt>
                <c:pt idx="71">
                  <c:v>1456170</c:v>
                </c:pt>
              </c:numCache>
            </c:numRef>
          </c:xVal>
          <c:yVal>
            <c:numRef>
              <c:f>Salt!$C$2:$C$73</c:f>
              <c:numCache>
                <c:ptCount val="72"/>
                <c:pt idx="0">
                  <c:v>33.39</c:v>
                </c:pt>
                <c:pt idx="1">
                  <c:v>33.37</c:v>
                </c:pt>
                <c:pt idx="2">
                  <c:v>33.4</c:v>
                </c:pt>
                <c:pt idx="3">
                  <c:v>33.39</c:v>
                </c:pt>
                <c:pt idx="4">
                  <c:v>33.35</c:v>
                </c:pt>
                <c:pt idx="5">
                  <c:v>33.36</c:v>
                </c:pt>
                <c:pt idx="6">
                  <c:v>33.37</c:v>
                </c:pt>
                <c:pt idx="7">
                  <c:v>33.39</c:v>
                </c:pt>
                <c:pt idx="8">
                  <c:v>33.41</c:v>
                </c:pt>
                <c:pt idx="9">
                  <c:v>33.31</c:v>
                </c:pt>
                <c:pt idx="10">
                  <c:v>33.3</c:v>
                </c:pt>
                <c:pt idx="11">
                  <c:v>33.47</c:v>
                </c:pt>
                <c:pt idx="12">
                  <c:v>33.52</c:v>
                </c:pt>
                <c:pt idx="13">
                  <c:v>33.55</c:v>
                </c:pt>
                <c:pt idx="14">
                  <c:v>33.15</c:v>
                </c:pt>
                <c:pt idx="15">
                  <c:v>33.27</c:v>
                </c:pt>
                <c:pt idx="16">
                  <c:v>33.66</c:v>
                </c:pt>
                <c:pt idx="17">
                  <c:v>33.24</c:v>
                </c:pt>
                <c:pt idx="18">
                  <c:v>33.2</c:v>
                </c:pt>
                <c:pt idx="19">
                  <c:v>33</c:v>
                </c:pt>
                <c:pt idx="20">
                  <c:v>33.43</c:v>
                </c:pt>
                <c:pt idx="21">
                  <c:v>33.31</c:v>
                </c:pt>
                <c:pt idx="22">
                  <c:v>33.33</c:v>
                </c:pt>
                <c:pt idx="23">
                  <c:v>33.32</c:v>
                </c:pt>
                <c:pt idx="24">
                  <c:v>33.32</c:v>
                </c:pt>
                <c:pt idx="25">
                  <c:v>33.43</c:v>
                </c:pt>
                <c:pt idx="26">
                  <c:v>33.4</c:v>
                </c:pt>
                <c:pt idx="27">
                  <c:v>33.35</c:v>
                </c:pt>
                <c:pt idx="28">
                  <c:v>33.38</c:v>
                </c:pt>
                <c:pt idx="29">
                  <c:v>33.39</c:v>
                </c:pt>
                <c:pt idx="30">
                  <c:v>33.38</c:v>
                </c:pt>
                <c:pt idx="31">
                  <c:v>33.38</c:v>
                </c:pt>
                <c:pt idx="32">
                  <c:v>33.4</c:v>
                </c:pt>
                <c:pt idx="33">
                  <c:v>33.37</c:v>
                </c:pt>
                <c:pt idx="34">
                  <c:v>33.38</c:v>
                </c:pt>
                <c:pt idx="35">
                  <c:v>33.41</c:v>
                </c:pt>
                <c:pt idx="36">
                  <c:v>33.45</c:v>
                </c:pt>
                <c:pt idx="37">
                  <c:v>33.49</c:v>
                </c:pt>
                <c:pt idx="38">
                  <c:v>33.5</c:v>
                </c:pt>
                <c:pt idx="39">
                  <c:v>33.19</c:v>
                </c:pt>
                <c:pt idx="40">
                  <c:v>33.21</c:v>
                </c:pt>
                <c:pt idx="41">
                  <c:v>33.11</c:v>
                </c:pt>
                <c:pt idx="42">
                  <c:v>33.06</c:v>
                </c:pt>
                <c:pt idx="43">
                  <c:v>32.97</c:v>
                </c:pt>
                <c:pt idx="44">
                  <c:v>33.02</c:v>
                </c:pt>
                <c:pt idx="45">
                  <c:v>33.21</c:v>
                </c:pt>
                <c:pt idx="46">
                  <c:v>33.06</c:v>
                </c:pt>
                <c:pt idx="47">
                  <c:v>33.05</c:v>
                </c:pt>
                <c:pt idx="48">
                  <c:v>33.01</c:v>
                </c:pt>
                <c:pt idx="49">
                  <c:v>33.15</c:v>
                </c:pt>
                <c:pt idx="50">
                  <c:v>33.25</c:v>
                </c:pt>
                <c:pt idx="51">
                  <c:v>33.24</c:v>
                </c:pt>
                <c:pt idx="52">
                  <c:v>33.38</c:v>
                </c:pt>
                <c:pt idx="53">
                  <c:v>33.39</c:v>
                </c:pt>
                <c:pt idx="54">
                  <c:v>33.38</c:v>
                </c:pt>
                <c:pt idx="55">
                  <c:v>33.42</c:v>
                </c:pt>
                <c:pt idx="56">
                  <c:v>33.58</c:v>
                </c:pt>
                <c:pt idx="57">
                  <c:v>33.54</c:v>
                </c:pt>
                <c:pt idx="58">
                  <c:v>33.49</c:v>
                </c:pt>
                <c:pt idx="59">
                  <c:v>33.1</c:v>
                </c:pt>
                <c:pt idx="60">
                  <c:v>33.01</c:v>
                </c:pt>
                <c:pt idx="61">
                  <c:v>32.98</c:v>
                </c:pt>
                <c:pt idx="62">
                  <c:v>33.05</c:v>
                </c:pt>
                <c:pt idx="63">
                  <c:v>33</c:v>
                </c:pt>
                <c:pt idx="64">
                  <c:v>33.06</c:v>
                </c:pt>
                <c:pt idx="65">
                  <c:v>32.89</c:v>
                </c:pt>
                <c:pt idx="66">
                  <c:v>32.85</c:v>
                </c:pt>
                <c:pt idx="67">
                  <c:v>33.12</c:v>
                </c:pt>
                <c:pt idx="68">
                  <c:v>33.38</c:v>
                </c:pt>
                <c:pt idx="69">
                  <c:v>33.12</c:v>
                </c:pt>
                <c:pt idx="70">
                  <c:v>33.56</c:v>
                </c:pt>
                <c:pt idx="71">
                  <c:v>33.57</c:v>
                </c:pt>
              </c:numCache>
            </c:numRef>
          </c:yVal>
          <c:smooth val="1"/>
        </c:ser>
        <c:ser>
          <c:idx val="2"/>
          <c:order val="2"/>
          <c:tx>
            <c:v>Corrected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Salt!$A$2:$A$73</c:f>
              <c:numCache>
                <c:ptCount val="72"/>
                <c:pt idx="0">
                  <c:v>15449</c:v>
                </c:pt>
                <c:pt idx="1">
                  <c:v>20069</c:v>
                </c:pt>
                <c:pt idx="2">
                  <c:v>29969</c:v>
                </c:pt>
                <c:pt idx="3">
                  <c:v>42719</c:v>
                </c:pt>
                <c:pt idx="4">
                  <c:v>53338</c:v>
                </c:pt>
                <c:pt idx="5">
                  <c:v>78778</c:v>
                </c:pt>
                <c:pt idx="6">
                  <c:v>94077</c:v>
                </c:pt>
                <c:pt idx="7">
                  <c:v>108717</c:v>
                </c:pt>
                <c:pt idx="8">
                  <c:v>123987</c:v>
                </c:pt>
                <c:pt idx="9">
                  <c:v>138506</c:v>
                </c:pt>
                <c:pt idx="10">
                  <c:v>157916</c:v>
                </c:pt>
                <c:pt idx="11">
                  <c:v>177896</c:v>
                </c:pt>
                <c:pt idx="12">
                  <c:v>201235</c:v>
                </c:pt>
                <c:pt idx="13">
                  <c:v>224035</c:v>
                </c:pt>
                <c:pt idx="14">
                  <c:v>247434</c:v>
                </c:pt>
                <c:pt idx="15">
                  <c:v>273473</c:v>
                </c:pt>
                <c:pt idx="16">
                  <c:v>294263</c:v>
                </c:pt>
                <c:pt idx="17">
                  <c:v>330922</c:v>
                </c:pt>
                <c:pt idx="18">
                  <c:v>350392</c:v>
                </c:pt>
                <c:pt idx="19">
                  <c:v>373221</c:v>
                </c:pt>
                <c:pt idx="20">
                  <c:v>397221</c:v>
                </c:pt>
                <c:pt idx="21">
                  <c:v>421130</c:v>
                </c:pt>
                <c:pt idx="22">
                  <c:v>442760</c:v>
                </c:pt>
                <c:pt idx="23">
                  <c:v>467659</c:v>
                </c:pt>
                <c:pt idx="24">
                  <c:v>485479</c:v>
                </c:pt>
                <c:pt idx="25">
                  <c:v>505638</c:v>
                </c:pt>
                <c:pt idx="26">
                  <c:v>525348</c:v>
                </c:pt>
                <c:pt idx="27">
                  <c:v>536657</c:v>
                </c:pt>
                <c:pt idx="28">
                  <c:v>551717</c:v>
                </c:pt>
                <c:pt idx="29">
                  <c:v>561347</c:v>
                </c:pt>
                <c:pt idx="30">
                  <c:v>566027</c:v>
                </c:pt>
                <c:pt idx="31">
                  <c:v>602386</c:v>
                </c:pt>
                <c:pt idx="32">
                  <c:v>618316</c:v>
                </c:pt>
                <c:pt idx="33">
                  <c:v>620686</c:v>
                </c:pt>
                <c:pt idx="34">
                  <c:v>629775</c:v>
                </c:pt>
                <c:pt idx="35">
                  <c:v>644115</c:v>
                </c:pt>
                <c:pt idx="36">
                  <c:v>659774</c:v>
                </c:pt>
                <c:pt idx="37">
                  <c:v>674114</c:v>
                </c:pt>
                <c:pt idx="38">
                  <c:v>687764</c:v>
                </c:pt>
                <c:pt idx="39">
                  <c:v>702614</c:v>
                </c:pt>
                <c:pt idx="40">
                  <c:v>724153</c:v>
                </c:pt>
                <c:pt idx="41">
                  <c:v>746533</c:v>
                </c:pt>
                <c:pt idx="42">
                  <c:v>768012</c:v>
                </c:pt>
                <c:pt idx="43">
                  <c:v>787992</c:v>
                </c:pt>
                <c:pt idx="44">
                  <c:v>808661</c:v>
                </c:pt>
                <c:pt idx="45">
                  <c:v>833620</c:v>
                </c:pt>
                <c:pt idx="46">
                  <c:v>856870</c:v>
                </c:pt>
                <c:pt idx="47">
                  <c:v>879219</c:v>
                </c:pt>
                <c:pt idx="48">
                  <c:v>901239</c:v>
                </c:pt>
                <c:pt idx="49">
                  <c:v>937358</c:v>
                </c:pt>
                <c:pt idx="50">
                  <c:v>957338</c:v>
                </c:pt>
                <c:pt idx="51">
                  <c:v>973477</c:v>
                </c:pt>
                <c:pt idx="52">
                  <c:v>1004887</c:v>
                </c:pt>
                <c:pt idx="53">
                  <c:v>1014367</c:v>
                </c:pt>
                <c:pt idx="54">
                  <c:v>1023576</c:v>
                </c:pt>
                <c:pt idx="55">
                  <c:v>1063865</c:v>
                </c:pt>
                <c:pt idx="56">
                  <c:v>1078265</c:v>
                </c:pt>
                <c:pt idx="57">
                  <c:v>1082075</c:v>
                </c:pt>
                <c:pt idx="58">
                  <c:v>1095244</c:v>
                </c:pt>
                <c:pt idx="59">
                  <c:v>1112134</c:v>
                </c:pt>
                <c:pt idx="60">
                  <c:v>1134874</c:v>
                </c:pt>
                <c:pt idx="61">
                  <c:v>1157823</c:v>
                </c:pt>
                <c:pt idx="62">
                  <c:v>1179423</c:v>
                </c:pt>
                <c:pt idx="63">
                  <c:v>1202012</c:v>
                </c:pt>
                <c:pt idx="64">
                  <c:v>1227451</c:v>
                </c:pt>
                <c:pt idx="65">
                  <c:v>1249471</c:v>
                </c:pt>
                <c:pt idx="66">
                  <c:v>1276920</c:v>
                </c:pt>
                <c:pt idx="67">
                  <c:v>1295580</c:v>
                </c:pt>
                <c:pt idx="68">
                  <c:v>1317449</c:v>
                </c:pt>
                <c:pt idx="69">
                  <c:v>1432411</c:v>
                </c:pt>
                <c:pt idx="70">
                  <c:v>1444800</c:v>
                </c:pt>
                <c:pt idx="71">
                  <c:v>1456170</c:v>
                </c:pt>
              </c:numCache>
            </c:numRef>
          </c:xVal>
          <c:yVal>
            <c:numRef>
              <c:f>Salt!$D$2:$D$73</c:f>
              <c:numCache>
                <c:ptCount val="72"/>
                <c:pt idx="0">
                  <c:v>33.393751</c:v>
                </c:pt>
                <c:pt idx="1">
                  <c:v>33.374133</c:v>
                </c:pt>
                <c:pt idx="2">
                  <c:v>33.40356</c:v>
                </c:pt>
                <c:pt idx="3">
                  <c:v>33.393751</c:v>
                </c:pt>
                <c:pt idx="4">
                  <c:v>33.354515</c:v>
                </c:pt>
                <c:pt idx="5">
                  <c:v>33.364324</c:v>
                </c:pt>
                <c:pt idx="6">
                  <c:v>33.374133</c:v>
                </c:pt>
                <c:pt idx="7">
                  <c:v>33.393751</c:v>
                </c:pt>
                <c:pt idx="8">
                  <c:v>33.413368999999996</c:v>
                </c:pt>
                <c:pt idx="9">
                  <c:v>33.315279000000004</c:v>
                </c:pt>
                <c:pt idx="10">
                  <c:v>33.30547</c:v>
                </c:pt>
                <c:pt idx="11">
                  <c:v>33.472223</c:v>
                </c:pt>
                <c:pt idx="12">
                  <c:v>33.521268000000006</c:v>
                </c:pt>
                <c:pt idx="13">
                  <c:v>33.550695</c:v>
                </c:pt>
                <c:pt idx="14">
                  <c:v>33.158335</c:v>
                </c:pt>
                <c:pt idx="15">
                  <c:v>33.276043</c:v>
                </c:pt>
                <c:pt idx="16">
                  <c:v>33.658593999999994</c:v>
                </c:pt>
                <c:pt idx="17">
                  <c:v>33.246616</c:v>
                </c:pt>
                <c:pt idx="18">
                  <c:v>33.20738</c:v>
                </c:pt>
                <c:pt idx="19">
                  <c:v>33.0112</c:v>
                </c:pt>
                <c:pt idx="20">
                  <c:v>33.432987</c:v>
                </c:pt>
                <c:pt idx="21">
                  <c:v>33.315279000000004</c:v>
                </c:pt>
                <c:pt idx="22">
                  <c:v>33.334897</c:v>
                </c:pt>
                <c:pt idx="23">
                  <c:v>33.325088</c:v>
                </c:pt>
                <c:pt idx="24">
                  <c:v>33.325088</c:v>
                </c:pt>
                <c:pt idx="25">
                  <c:v>33.432987</c:v>
                </c:pt>
                <c:pt idx="26">
                  <c:v>33.40356</c:v>
                </c:pt>
                <c:pt idx="27">
                  <c:v>33.354515</c:v>
                </c:pt>
                <c:pt idx="28">
                  <c:v>33.383942000000005</c:v>
                </c:pt>
                <c:pt idx="29">
                  <c:v>33.393751</c:v>
                </c:pt>
                <c:pt idx="30">
                  <c:v>33.383942000000005</c:v>
                </c:pt>
                <c:pt idx="31">
                  <c:v>33.383942000000005</c:v>
                </c:pt>
                <c:pt idx="32">
                  <c:v>33.40356</c:v>
                </c:pt>
                <c:pt idx="33">
                  <c:v>33.374133</c:v>
                </c:pt>
                <c:pt idx="34">
                  <c:v>33.383942000000005</c:v>
                </c:pt>
                <c:pt idx="35">
                  <c:v>33.413368999999996</c:v>
                </c:pt>
                <c:pt idx="36">
                  <c:v>33.452605000000005</c:v>
                </c:pt>
                <c:pt idx="37">
                  <c:v>33.491841</c:v>
                </c:pt>
                <c:pt idx="38">
                  <c:v>33.50165</c:v>
                </c:pt>
                <c:pt idx="39">
                  <c:v>33.197570999999996</c:v>
                </c:pt>
                <c:pt idx="40">
                  <c:v>33.217189000000005</c:v>
                </c:pt>
                <c:pt idx="41">
                  <c:v>33.119099</c:v>
                </c:pt>
                <c:pt idx="42">
                  <c:v>33.070054000000006</c:v>
                </c:pt>
                <c:pt idx="43">
                  <c:v>32.981773</c:v>
                </c:pt>
                <c:pt idx="44">
                  <c:v>33.030818000000004</c:v>
                </c:pt>
                <c:pt idx="45">
                  <c:v>33.217189000000005</c:v>
                </c:pt>
                <c:pt idx="46">
                  <c:v>33.070054000000006</c:v>
                </c:pt>
                <c:pt idx="47">
                  <c:v>33.060244999999995</c:v>
                </c:pt>
                <c:pt idx="48">
                  <c:v>33.021009</c:v>
                </c:pt>
                <c:pt idx="49">
                  <c:v>33.158335</c:v>
                </c:pt>
                <c:pt idx="50">
                  <c:v>33.256425</c:v>
                </c:pt>
                <c:pt idx="51">
                  <c:v>33.246616</c:v>
                </c:pt>
                <c:pt idx="52">
                  <c:v>33.383942000000005</c:v>
                </c:pt>
                <c:pt idx="53">
                  <c:v>33.393751</c:v>
                </c:pt>
                <c:pt idx="54">
                  <c:v>33.383942000000005</c:v>
                </c:pt>
                <c:pt idx="55">
                  <c:v>33.423178</c:v>
                </c:pt>
                <c:pt idx="56">
                  <c:v>33.580121999999996</c:v>
                </c:pt>
                <c:pt idx="57">
                  <c:v>33.540886</c:v>
                </c:pt>
                <c:pt idx="58">
                  <c:v>33.491841</c:v>
                </c:pt>
                <c:pt idx="59">
                  <c:v>33.10929</c:v>
                </c:pt>
                <c:pt idx="60">
                  <c:v>33.021009</c:v>
                </c:pt>
                <c:pt idx="61">
                  <c:v>32.991581999999994</c:v>
                </c:pt>
                <c:pt idx="62">
                  <c:v>33.060244999999995</c:v>
                </c:pt>
                <c:pt idx="63">
                  <c:v>33.0112</c:v>
                </c:pt>
                <c:pt idx="64">
                  <c:v>33.070054000000006</c:v>
                </c:pt>
                <c:pt idx="65">
                  <c:v>32.903301</c:v>
                </c:pt>
                <c:pt idx="66">
                  <c:v>32.864065000000004</c:v>
                </c:pt>
                <c:pt idx="67">
                  <c:v>33.128907999999996</c:v>
                </c:pt>
                <c:pt idx="68">
                  <c:v>33.383942000000005</c:v>
                </c:pt>
                <c:pt idx="69">
                  <c:v>33.128907999999996</c:v>
                </c:pt>
                <c:pt idx="70">
                  <c:v>33.560504</c:v>
                </c:pt>
                <c:pt idx="71">
                  <c:v>33.570313</c:v>
                </c:pt>
              </c:numCache>
            </c:numRef>
          </c:yVal>
          <c:smooth val="1"/>
        </c:ser>
        <c:axId val="8763056"/>
        <c:axId val="11758641"/>
      </c:scatterChart>
      <c:valAx>
        <c:axId val="8763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58641"/>
        <c:crosses val="autoZero"/>
        <c:crossBetween val="midCat"/>
        <c:dispUnits/>
      </c:valAx>
      <c:valAx>
        <c:axId val="117586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76305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v>CTD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CHL!$A$2:$A$73</c:f>
              <c:numCache>
                <c:ptCount val="72"/>
                <c:pt idx="0">
                  <c:v>15449</c:v>
                </c:pt>
                <c:pt idx="1">
                  <c:v>20069</c:v>
                </c:pt>
                <c:pt idx="2">
                  <c:v>29969</c:v>
                </c:pt>
                <c:pt idx="3">
                  <c:v>42719</c:v>
                </c:pt>
                <c:pt idx="4">
                  <c:v>53338</c:v>
                </c:pt>
                <c:pt idx="5">
                  <c:v>78778</c:v>
                </c:pt>
                <c:pt idx="6">
                  <c:v>94077</c:v>
                </c:pt>
                <c:pt idx="7">
                  <c:v>108717</c:v>
                </c:pt>
                <c:pt idx="8">
                  <c:v>123987</c:v>
                </c:pt>
                <c:pt idx="9">
                  <c:v>138506</c:v>
                </c:pt>
                <c:pt idx="10">
                  <c:v>157916</c:v>
                </c:pt>
                <c:pt idx="11">
                  <c:v>177896</c:v>
                </c:pt>
                <c:pt idx="12">
                  <c:v>201235</c:v>
                </c:pt>
                <c:pt idx="13">
                  <c:v>224035</c:v>
                </c:pt>
                <c:pt idx="14">
                  <c:v>247434</c:v>
                </c:pt>
                <c:pt idx="15">
                  <c:v>273473</c:v>
                </c:pt>
                <c:pt idx="16">
                  <c:v>294263</c:v>
                </c:pt>
                <c:pt idx="17">
                  <c:v>330922</c:v>
                </c:pt>
                <c:pt idx="18">
                  <c:v>350392</c:v>
                </c:pt>
                <c:pt idx="19">
                  <c:v>373221</c:v>
                </c:pt>
                <c:pt idx="20">
                  <c:v>397221</c:v>
                </c:pt>
                <c:pt idx="21">
                  <c:v>421130</c:v>
                </c:pt>
                <c:pt idx="22">
                  <c:v>442760</c:v>
                </c:pt>
                <c:pt idx="23">
                  <c:v>467659</c:v>
                </c:pt>
                <c:pt idx="24">
                  <c:v>485479</c:v>
                </c:pt>
                <c:pt idx="25">
                  <c:v>505638</c:v>
                </c:pt>
                <c:pt idx="26">
                  <c:v>525348</c:v>
                </c:pt>
                <c:pt idx="27">
                  <c:v>536657</c:v>
                </c:pt>
                <c:pt idx="28">
                  <c:v>551717</c:v>
                </c:pt>
                <c:pt idx="29">
                  <c:v>561347</c:v>
                </c:pt>
                <c:pt idx="30">
                  <c:v>566027</c:v>
                </c:pt>
                <c:pt idx="31">
                  <c:v>602386</c:v>
                </c:pt>
                <c:pt idx="32">
                  <c:v>618316</c:v>
                </c:pt>
                <c:pt idx="33">
                  <c:v>620686</c:v>
                </c:pt>
                <c:pt idx="34">
                  <c:v>629775</c:v>
                </c:pt>
                <c:pt idx="35">
                  <c:v>644115</c:v>
                </c:pt>
                <c:pt idx="36">
                  <c:v>659774</c:v>
                </c:pt>
                <c:pt idx="37">
                  <c:v>674114</c:v>
                </c:pt>
                <c:pt idx="38">
                  <c:v>687764</c:v>
                </c:pt>
                <c:pt idx="39">
                  <c:v>702614</c:v>
                </c:pt>
                <c:pt idx="40">
                  <c:v>724153</c:v>
                </c:pt>
                <c:pt idx="41">
                  <c:v>746533</c:v>
                </c:pt>
                <c:pt idx="42">
                  <c:v>768012</c:v>
                </c:pt>
                <c:pt idx="43">
                  <c:v>787992</c:v>
                </c:pt>
                <c:pt idx="44">
                  <c:v>808661</c:v>
                </c:pt>
                <c:pt idx="45">
                  <c:v>833620</c:v>
                </c:pt>
                <c:pt idx="46">
                  <c:v>856870</c:v>
                </c:pt>
                <c:pt idx="47">
                  <c:v>879219</c:v>
                </c:pt>
                <c:pt idx="48">
                  <c:v>901239</c:v>
                </c:pt>
                <c:pt idx="49">
                  <c:v>937358</c:v>
                </c:pt>
                <c:pt idx="50">
                  <c:v>957338</c:v>
                </c:pt>
                <c:pt idx="51">
                  <c:v>973477</c:v>
                </c:pt>
                <c:pt idx="52">
                  <c:v>1004887</c:v>
                </c:pt>
                <c:pt idx="53">
                  <c:v>1014367</c:v>
                </c:pt>
                <c:pt idx="54">
                  <c:v>1023576</c:v>
                </c:pt>
                <c:pt idx="55">
                  <c:v>1063865</c:v>
                </c:pt>
                <c:pt idx="56">
                  <c:v>1078265</c:v>
                </c:pt>
                <c:pt idx="57">
                  <c:v>1082075</c:v>
                </c:pt>
                <c:pt idx="58">
                  <c:v>1095244</c:v>
                </c:pt>
                <c:pt idx="59">
                  <c:v>1112134</c:v>
                </c:pt>
                <c:pt idx="60">
                  <c:v>1134874</c:v>
                </c:pt>
                <c:pt idx="61">
                  <c:v>1157823</c:v>
                </c:pt>
                <c:pt idx="62">
                  <c:v>1179423</c:v>
                </c:pt>
                <c:pt idx="63">
                  <c:v>1202012</c:v>
                </c:pt>
                <c:pt idx="64">
                  <c:v>1227451</c:v>
                </c:pt>
                <c:pt idx="65">
                  <c:v>1249471</c:v>
                </c:pt>
                <c:pt idx="66">
                  <c:v>1276920</c:v>
                </c:pt>
                <c:pt idx="67">
                  <c:v>1295580</c:v>
                </c:pt>
                <c:pt idx="68">
                  <c:v>1317449</c:v>
                </c:pt>
                <c:pt idx="69">
                  <c:v>1432411</c:v>
                </c:pt>
                <c:pt idx="70">
                  <c:v>1444800</c:v>
                </c:pt>
                <c:pt idx="71">
                  <c:v>1456170</c:v>
                </c:pt>
              </c:numCache>
            </c:numRef>
          </c:xVal>
          <c:yVal>
            <c:numRef>
              <c:f>CHL!$B$2:$B$73</c:f>
              <c:numCache>
                <c:ptCount val="72"/>
                <c:pt idx="0">
                  <c:v>0.61</c:v>
                </c:pt>
                <c:pt idx="1">
                  <c:v>5.11</c:v>
                </c:pt>
                <c:pt idx="2">
                  <c:v>1.02</c:v>
                </c:pt>
                <c:pt idx="3">
                  <c:v>0.45</c:v>
                </c:pt>
                <c:pt idx="4">
                  <c:v>0.21</c:v>
                </c:pt>
                <c:pt idx="5">
                  <c:v>0.54</c:v>
                </c:pt>
                <c:pt idx="6">
                  <c:v>0.5</c:v>
                </c:pt>
                <c:pt idx="7">
                  <c:v>0.68</c:v>
                </c:pt>
                <c:pt idx="8">
                  <c:v>0.83</c:v>
                </c:pt>
                <c:pt idx="9">
                  <c:v>0.43</c:v>
                </c:pt>
                <c:pt idx="10">
                  <c:v>0.53</c:v>
                </c:pt>
                <c:pt idx="11">
                  <c:v>0.16</c:v>
                </c:pt>
                <c:pt idx="12">
                  <c:v>0.14</c:v>
                </c:pt>
                <c:pt idx="13">
                  <c:v>0.15</c:v>
                </c:pt>
                <c:pt idx="14">
                  <c:v>0.37</c:v>
                </c:pt>
                <c:pt idx="15">
                  <c:v>0.13</c:v>
                </c:pt>
                <c:pt idx="16">
                  <c:v>0.12</c:v>
                </c:pt>
                <c:pt idx="17">
                  <c:v>0.17</c:v>
                </c:pt>
                <c:pt idx="18">
                  <c:v>0.15</c:v>
                </c:pt>
                <c:pt idx="19">
                  <c:v>0.22</c:v>
                </c:pt>
                <c:pt idx="20">
                  <c:v>0.18</c:v>
                </c:pt>
                <c:pt idx="21">
                  <c:v>0.4</c:v>
                </c:pt>
                <c:pt idx="22">
                  <c:v>0.51</c:v>
                </c:pt>
                <c:pt idx="23">
                  <c:v>0.53</c:v>
                </c:pt>
                <c:pt idx="24">
                  <c:v>0.67</c:v>
                </c:pt>
                <c:pt idx="25">
                  <c:v>1.74</c:v>
                </c:pt>
                <c:pt idx="26">
                  <c:v>0.31</c:v>
                </c:pt>
                <c:pt idx="27">
                  <c:v>0.38</c:v>
                </c:pt>
                <c:pt idx="28">
                  <c:v>0.32</c:v>
                </c:pt>
                <c:pt idx="29">
                  <c:v>0.74</c:v>
                </c:pt>
                <c:pt idx="30">
                  <c:v>5.34</c:v>
                </c:pt>
                <c:pt idx="31">
                  <c:v>3.01</c:v>
                </c:pt>
                <c:pt idx="32">
                  <c:v>5.28</c:v>
                </c:pt>
                <c:pt idx="33">
                  <c:v>0.88</c:v>
                </c:pt>
                <c:pt idx="34">
                  <c:v>0.43</c:v>
                </c:pt>
                <c:pt idx="35">
                  <c:v>1.48</c:v>
                </c:pt>
                <c:pt idx="36">
                  <c:v>1.83</c:v>
                </c:pt>
                <c:pt idx="37">
                  <c:v>2.08</c:v>
                </c:pt>
                <c:pt idx="38">
                  <c:v>1.62</c:v>
                </c:pt>
                <c:pt idx="39">
                  <c:v>0.56</c:v>
                </c:pt>
                <c:pt idx="40">
                  <c:v>0.76</c:v>
                </c:pt>
                <c:pt idx="41">
                  <c:v>0.46</c:v>
                </c:pt>
                <c:pt idx="42">
                  <c:v>0.23</c:v>
                </c:pt>
                <c:pt idx="43">
                  <c:v>0.21</c:v>
                </c:pt>
                <c:pt idx="44">
                  <c:v>0.21</c:v>
                </c:pt>
                <c:pt idx="45">
                  <c:v>0.15</c:v>
                </c:pt>
                <c:pt idx="46">
                  <c:v>0.26</c:v>
                </c:pt>
                <c:pt idx="47">
                  <c:v>0.14</c:v>
                </c:pt>
                <c:pt idx="48">
                  <c:v>0.2</c:v>
                </c:pt>
                <c:pt idx="49">
                  <c:v>1.4</c:v>
                </c:pt>
                <c:pt idx="50">
                  <c:v>3.11</c:v>
                </c:pt>
                <c:pt idx="51">
                  <c:v>1.31</c:v>
                </c:pt>
                <c:pt idx="52">
                  <c:v>1.7</c:v>
                </c:pt>
                <c:pt idx="53">
                  <c:v>3.48</c:v>
                </c:pt>
                <c:pt idx="54">
                  <c:v>1.82</c:v>
                </c:pt>
                <c:pt idx="55">
                  <c:v>3.6</c:v>
                </c:pt>
                <c:pt idx="56">
                  <c:v>2.84</c:v>
                </c:pt>
                <c:pt idx="57">
                  <c:v>1.52</c:v>
                </c:pt>
                <c:pt idx="58">
                  <c:v>3.06</c:v>
                </c:pt>
                <c:pt idx="59">
                  <c:v>0.73</c:v>
                </c:pt>
                <c:pt idx="60">
                  <c:v>0.53</c:v>
                </c:pt>
                <c:pt idx="61">
                  <c:v>0.16</c:v>
                </c:pt>
                <c:pt idx="62">
                  <c:v>0.41</c:v>
                </c:pt>
                <c:pt idx="63">
                  <c:v>0.25</c:v>
                </c:pt>
                <c:pt idx="64">
                  <c:v>0.17</c:v>
                </c:pt>
                <c:pt idx="65">
                  <c:v>0.24</c:v>
                </c:pt>
                <c:pt idx="66">
                  <c:v>0.35</c:v>
                </c:pt>
                <c:pt idx="67">
                  <c:v>1.1</c:v>
                </c:pt>
                <c:pt idx="68">
                  <c:v>1.78</c:v>
                </c:pt>
                <c:pt idx="69">
                  <c:v>0.81</c:v>
                </c:pt>
                <c:pt idx="70">
                  <c:v>5.99</c:v>
                </c:pt>
                <c:pt idx="71">
                  <c:v>8.68</c:v>
                </c:pt>
              </c:numCache>
            </c:numRef>
          </c:yVal>
          <c:smooth val="1"/>
        </c:ser>
        <c:ser>
          <c:idx val="1"/>
          <c:order val="1"/>
          <c:tx>
            <c:v>UW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CHL!$A$2:$A$73</c:f>
              <c:numCache>
                <c:ptCount val="72"/>
                <c:pt idx="0">
                  <c:v>15449</c:v>
                </c:pt>
                <c:pt idx="1">
                  <c:v>20069</c:v>
                </c:pt>
                <c:pt idx="2">
                  <c:v>29969</c:v>
                </c:pt>
                <c:pt idx="3">
                  <c:v>42719</c:v>
                </c:pt>
                <c:pt idx="4">
                  <c:v>53338</c:v>
                </c:pt>
                <c:pt idx="5">
                  <c:v>78778</c:v>
                </c:pt>
                <c:pt idx="6">
                  <c:v>94077</c:v>
                </c:pt>
                <c:pt idx="7">
                  <c:v>108717</c:v>
                </c:pt>
                <c:pt idx="8">
                  <c:v>123987</c:v>
                </c:pt>
                <c:pt idx="9">
                  <c:v>138506</c:v>
                </c:pt>
                <c:pt idx="10">
                  <c:v>157916</c:v>
                </c:pt>
                <c:pt idx="11">
                  <c:v>177896</c:v>
                </c:pt>
                <c:pt idx="12">
                  <c:v>201235</c:v>
                </c:pt>
                <c:pt idx="13">
                  <c:v>224035</c:v>
                </c:pt>
                <c:pt idx="14">
                  <c:v>247434</c:v>
                </c:pt>
                <c:pt idx="15">
                  <c:v>273473</c:v>
                </c:pt>
                <c:pt idx="16">
                  <c:v>294263</c:v>
                </c:pt>
                <c:pt idx="17">
                  <c:v>330922</c:v>
                </c:pt>
                <c:pt idx="18">
                  <c:v>350392</c:v>
                </c:pt>
                <c:pt idx="19">
                  <c:v>373221</c:v>
                </c:pt>
                <c:pt idx="20">
                  <c:v>397221</c:v>
                </c:pt>
                <c:pt idx="21">
                  <c:v>421130</c:v>
                </c:pt>
                <c:pt idx="22">
                  <c:v>442760</c:v>
                </c:pt>
                <c:pt idx="23">
                  <c:v>467659</c:v>
                </c:pt>
                <c:pt idx="24">
                  <c:v>485479</c:v>
                </c:pt>
                <c:pt idx="25">
                  <c:v>505638</c:v>
                </c:pt>
                <c:pt idx="26">
                  <c:v>525348</c:v>
                </c:pt>
                <c:pt idx="27">
                  <c:v>536657</c:v>
                </c:pt>
                <c:pt idx="28">
                  <c:v>551717</c:v>
                </c:pt>
                <c:pt idx="29">
                  <c:v>561347</c:v>
                </c:pt>
                <c:pt idx="30">
                  <c:v>566027</c:v>
                </c:pt>
                <c:pt idx="31">
                  <c:v>602386</c:v>
                </c:pt>
                <c:pt idx="32">
                  <c:v>618316</c:v>
                </c:pt>
                <c:pt idx="33">
                  <c:v>620686</c:v>
                </c:pt>
                <c:pt idx="34">
                  <c:v>629775</c:v>
                </c:pt>
                <c:pt idx="35">
                  <c:v>644115</c:v>
                </c:pt>
                <c:pt idx="36">
                  <c:v>659774</c:v>
                </c:pt>
                <c:pt idx="37">
                  <c:v>674114</c:v>
                </c:pt>
                <c:pt idx="38">
                  <c:v>687764</c:v>
                </c:pt>
                <c:pt idx="39">
                  <c:v>702614</c:v>
                </c:pt>
                <c:pt idx="40">
                  <c:v>724153</c:v>
                </c:pt>
                <c:pt idx="41">
                  <c:v>746533</c:v>
                </c:pt>
                <c:pt idx="42">
                  <c:v>768012</c:v>
                </c:pt>
                <c:pt idx="43">
                  <c:v>787992</c:v>
                </c:pt>
                <c:pt idx="44">
                  <c:v>808661</c:v>
                </c:pt>
                <c:pt idx="45">
                  <c:v>833620</c:v>
                </c:pt>
                <c:pt idx="46">
                  <c:v>856870</c:v>
                </c:pt>
                <c:pt idx="47">
                  <c:v>879219</c:v>
                </c:pt>
                <c:pt idx="48">
                  <c:v>901239</c:v>
                </c:pt>
                <c:pt idx="49">
                  <c:v>937358</c:v>
                </c:pt>
                <c:pt idx="50">
                  <c:v>957338</c:v>
                </c:pt>
                <c:pt idx="51">
                  <c:v>973477</c:v>
                </c:pt>
                <c:pt idx="52">
                  <c:v>1004887</c:v>
                </c:pt>
                <c:pt idx="53">
                  <c:v>1014367</c:v>
                </c:pt>
                <c:pt idx="54">
                  <c:v>1023576</c:v>
                </c:pt>
                <c:pt idx="55">
                  <c:v>1063865</c:v>
                </c:pt>
                <c:pt idx="56">
                  <c:v>1078265</c:v>
                </c:pt>
                <c:pt idx="57">
                  <c:v>1082075</c:v>
                </c:pt>
                <c:pt idx="58">
                  <c:v>1095244</c:v>
                </c:pt>
                <c:pt idx="59">
                  <c:v>1112134</c:v>
                </c:pt>
                <c:pt idx="60">
                  <c:v>1134874</c:v>
                </c:pt>
                <c:pt idx="61">
                  <c:v>1157823</c:v>
                </c:pt>
                <c:pt idx="62">
                  <c:v>1179423</c:v>
                </c:pt>
                <c:pt idx="63">
                  <c:v>1202012</c:v>
                </c:pt>
                <c:pt idx="64">
                  <c:v>1227451</c:v>
                </c:pt>
                <c:pt idx="65">
                  <c:v>1249471</c:v>
                </c:pt>
                <c:pt idx="66">
                  <c:v>1276920</c:v>
                </c:pt>
                <c:pt idx="67">
                  <c:v>1295580</c:v>
                </c:pt>
                <c:pt idx="68">
                  <c:v>1317449</c:v>
                </c:pt>
                <c:pt idx="69">
                  <c:v>1432411</c:v>
                </c:pt>
                <c:pt idx="70">
                  <c:v>1444800</c:v>
                </c:pt>
                <c:pt idx="71">
                  <c:v>1456170</c:v>
                </c:pt>
              </c:numCache>
            </c:numRef>
          </c:xVal>
          <c:yVal>
            <c:numRef>
              <c:f>CHL!$C$2:$C$73</c:f>
              <c:numCache>
                <c:ptCount val="72"/>
                <c:pt idx="0">
                  <c:v>0.575</c:v>
                </c:pt>
                <c:pt idx="1">
                  <c:v>1.198</c:v>
                </c:pt>
                <c:pt idx="2">
                  <c:v>0.648</c:v>
                </c:pt>
                <c:pt idx="3">
                  <c:v>0.437</c:v>
                </c:pt>
                <c:pt idx="4">
                  <c:v>0.275</c:v>
                </c:pt>
                <c:pt idx="5">
                  <c:v>0.4</c:v>
                </c:pt>
                <c:pt idx="6">
                  <c:v>0.672</c:v>
                </c:pt>
                <c:pt idx="7">
                  <c:v>0.864</c:v>
                </c:pt>
                <c:pt idx="8">
                  <c:v>0.731</c:v>
                </c:pt>
                <c:pt idx="9">
                  <c:v>0.624</c:v>
                </c:pt>
                <c:pt idx="10">
                  <c:v>0.392</c:v>
                </c:pt>
                <c:pt idx="11">
                  <c:v>0.224</c:v>
                </c:pt>
                <c:pt idx="12">
                  <c:v>0.198</c:v>
                </c:pt>
                <c:pt idx="13">
                  <c:v>0.185</c:v>
                </c:pt>
                <c:pt idx="14">
                  <c:v>0.326</c:v>
                </c:pt>
                <c:pt idx="15">
                  <c:v>0.18</c:v>
                </c:pt>
                <c:pt idx="16">
                  <c:v>0.127</c:v>
                </c:pt>
                <c:pt idx="17">
                  <c:v>0.144</c:v>
                </c:pt>
                <c:pt idx="18">
                  <c:v>0.123</c:v>
                </c:pt>
                <c:pt idx="19">
                  <c:v>0.39</c:v>
                </c:pt>
                <c:pt idx="20">
                  <c:v>0.212</c:v>
                </c:pt>
                <c:pt idx="21">
                  <c:v>0.234</c:v>
                </c:pt>
                <c:pt idx="22">
                  <c:v>0.686</c:v>
                </c:pt>
                <c:pt idx="23">
                  <c:v>0.784</c:v>
                </c:pt>
                <c:pt idx="24">
                  <c:v>0.75</c:v>
                </c:pt>
                <c:pt idx="25">
                  <c:v>1.384</c:v>
                </c:pt>
                <c:pt idx="26">
                  <c:v>0.407</c:v>
                </c:pt>
                <c:pt idx="27">
                  <c:v>0.418</c:v>
                </c:pt>
                <c:pt idx="28">
                  <c:v>0.362</c:v>
                </c:pt>
                <c:pt idx="29">
                  <c:v>0.485</c:v>
                </c:pt>
                <c:pt idx="30">
                  <c:v>1.228</c:v>
                </c:pt>
                <c:pt idx="31">
                  <c:v>0.47</c:v>
                </c:pt>
                <c:pt idx="32">
                  <c:v>1.202</c:v>
                </c:pt>
                <c:pt idx="33">
                  <c:v>0.371</c:v>
                </c:pt>
                <c:pt idx="34">
                  <c:v>0.407</c:v>
                </c:pt>
                <c:pt idx="35">
                  <c:v>1.11</c:v>
                </c:pt>
                <c:pt idx="36">
                  <c:v>1.072</c:v>
                </c:pt>
                <c:pt idx="37">
                  <c:v>0.981</c:v>
                </c:pt>
                <c:pt idx="38">
                  <c:v>0.846</c:v>
                </c:pt>
                <c:pt idx="39">
                  <c:v>0.762</c:v>
                </c:pt>
                <c:pt idx="40">
                  <c:v>1.078</c:v>
                </c:pt>
                <c:pt idx="41">
                  <c:v>0.702</c:v>
                </c:pt>
                <c:pt idx="42">
                  <c:v>0.15</c:v>
                </c:pt>
                <c:pt idx="43">
                  <c:v>0.276</c:v>
                </c:pt>
                <c:pt idx="44">
                  <c:v>0.294</c:v>
                </c:pt>
                <c:pt idx="45">
                  <c:v>0.119</c:v>
                </c:pt>
                <c:pt idx="46">
                  <c:v>0.144</c:v>
                </c:pt>
                <c:pt idx="47">
                  <c:v>0.192</c:v>
                </c:pt>
                <c:pt idx="48">
                  <c:v>0.306</c:v>
                </c:pt>
                <c:pt idx="49">
                  <c:v>0.809</c:v>
                </c:pt>
                <c:pt idx="50">
                  <c:v>1.458</c:v>
                </c:pt>
                <c:pt idx="51">
                  <c:v>1.23</c:v>
                </c:pt>
                <c:pt idx="52">
                  <c:v>0.774</c:v>
                </c:pt>
                <c:pt idx="53">
                  <c:v>0.824</c:v>
                </c:pt>
                <c:pt idx="54">
                  <c:v>0.512</c:v>
                </c:pt>
                <c:pt idx="55">
                  <c:v>1.141</c:v>
                </c:pt>
                <c:pt idx="56">
                  <c:v>0.657</c:v>
                </c:pt>
                <c:pt idx="57">
                  <c:v>0.541</c:v>
                </c:pt>
                <c:pt idx="58">
                  <c:v>0.925</c:v>
                </c:pt>
                <c:pt idx="59">
                  <c:v>0.282</c:v>
                </c:pt>
                <c:pt idx="60">
                  <c:v>0.747</c:v>
                </c:pt>
                <c:pt idx="61">
                  <c:v>0.241</c:v>
                </c:pt>
                <c:pt idx="62">
                  <c:v>0.505</c:v>
                </c:pt>
                <c:pt idx="63">
                  <c:v>0.148</c:v>
                </c:pt>
                <c:pt idx="64">
                  <c:v>0.218</c:v>
                </c:pt>
                <c:pt idx="65">
                  <c:v>0.275</c:v>
                </c:pt>
                <c:pt idx="66">
                  <c:v>0.32</c:v>
                </c:pt>
                <c:pt idx="67">
                  <c:v>0.432</c:v>
                </c:pt>
                <c:pt idx="68">
                  <c:v>1.123</c:v>
                </c:pt>
                <c:pt idx="69">
                  <c:v>0.975</c:v>
                </c:pt>
                <c:pt idx="70">
                  <c:v>1.329</c:v>
                </c:pt>
                <c:pt idx="71">
                  <c:v>0.806</c:v>
                </c:pt>
              </c:numCache>
            </c:numRef>
          </c:yVal>
          <c:smooth val="1"/>
        </c:ser>
        <c:axId val="38718906"/>
        <c:axId val="12925835"/>
      </c:scatterChart>
      <c:valAx>
        <c:axId val="38718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925835"/>
        <c:crosses val="autoZero"/>
        <c:crossBetween val="midCat"/>
        <c:dispUnits/>
      </c:valAx>
      <c:valAx>
        <c:axId val="129258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7189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CHL!$A$2:$A$73</c:f>
              <c:numCache>
                <c:ptCount val="72"/>
                <c:pt idx="0">
                  <c:v>15449</c:v>
                </c:pt>
                <c:pt idx="1">
                  <c:v>20069</c:v>
                </c:pt>
                <c:pt idx="2">
                  <c:v>29969</c:v>
                </c:pt>
                <c:pt idx="3">
                  <c:v>42719</c:v>
                </c:pt>
                <c:pt idx="4">
                  <c:v>53338</c:v>
                </c:pt>
                <c:pt idx="5">
                  <c:v>78778</c:v>
                </c:pt>
                <c:pt idx="6">
                  <c:v>94077</c:v>
                </c:pt>
                <c:pt idx="7">
                  <c:v>108717</c:v>
                </c:pt>
                <c:pt idx="8">
                  <c:v>123987</c:v>
                </c:pt>
                <c:pt idx="9">
                  <c:v>138506</c:v>
                </c:pt>
                <c:pt idx="10">
                  <c:v>157916</c:v>
                </c:pt>
                <c:pt idx="11">
                  <c:v>177896</c:v>
                </c:pt>
                <c:pt idx="12">
                  <c:v>201235</c:v>
                </c:pt>
                <c:pt idx="13">
                  <c:v>224035</c:v>
                </c:pt>
                <c:pt idx="14">
                  <c:v>247434</c:v>
                </c:pt>
                <c:pt idx="15">
                  <c:v>273473</c:v>
                </c:pt>
                <c:pt idx="16">
                  <c:v>294263</c:v>
                </c:pt>
                <c:pt idx="17">
                  <c:v>330922</c:v>
                </c:pt>
                <c:pt idx="18">
                  <c:v>350392</c:v>
                </c:pt>
                <c:pt idx="19">
                  <c:v>373221</c:v>
                </c:pt>
                <c:pt idx="20">
                  <c:v>397221</c:v>
                </c:pt>
                <c:pt idx="21">
                  <c:v>421130</c:v>
                </c:pt>
                <c:pt idx="22">
                  <c:v>442760</c:v>
                </c:pt>
                <c:pt idx="23">
                  <c:v>467659</c:v>
                </c:pt>
                <c:pt idx="24">
                  <c:v>485479</c:v>
                </c:pt>
                <c:pt idx="25">
                  <c:v>505638</c:v>
                </c:pt>
                <c:pt idx="26">
                  <c:v>525348</c:v>
                </c:pt>
                <c:pt idx="27">
                  <c:v>536657</c:v>
                </c:pt>
                <c:pt idx="28">
                  <c:v>551717</c:v>
                </c:pt>
                <c:pt idx="29">
                  <c:v>561347</c:v>
                </c:pt>
                <c:pt idx="30">
                  <c:v>566027</c:v>
                </c:pt>
                <c:pt idx="31">
                  <c:v>602386</c:v>
                </c:pt>
                <c:pt idx="32">
                  <c:v>618316</c:v>
                </c:pt>
                <c:pt idx="33">
                  <c:v>620686</c:v>
                </c:pt>
                <c:pt idx="34">
                  <c:v>629775</c:v>
                </c:pt>
                <c:pt idx="35">
                  <c:v>644115</c:v>
                </c:pt>
                <c:pt idx="36">
                  <c:v>659774</c:v>
                </c:pt>
                <c:pt idx="37">
                  <c:v>674114</c:v>
                </c:pt>
                <c:pt idx="38">
                  <c:v>687764</c:v>
                </c:pt>
                <c:pt idx="39">
                  <c:v>702614</c:v>
                </c:pt>
                <c:pt idx="40">
                  <c:v>724153</c:v>
                </c:pt>
                <c:pt idx="41">
                  <c:v>746533</c:v>
                </c:pt>
                <c:pt idx="42">
                  <c:v>768012</c:v>
                </c:pt>
                <c:pt idx="43">
                  <c:v>787992</c:v>
                </c:pt>
                <c:pt idx="44">
                  <c:v>808661</c:v>
                </c:pt>
                <c:pt idx="45">
                  <c:v>833620</c:v>
                </c:pt>
                <c:pt idx="46">
                  <c:v>856870</c:v>
                </c:pt>
                <c:pt idx="47">
                  <c:v>879219</c:v>
                </c:pt>
                <c:pt idx="48">
                  <c:v>901239</c:v>
                </c:pt>
                <c:pt idx="49">
                  <c:v>937358</c:v>
                </c:pt>
                <c:pt idx="50">
                  <c:v>957338</c:v>
                </c:pt>
                <c:pt idx="51">
                  <c:v>973477</c:v>
                </c:pt>
                <c:pt idx="52">
                  <c:v>1004887</c:v>
                </c:pt>
                <c:pt idx="53">
                  <c:v>1014367</c:v>
                </c:pt>
                <c:pt idx="54">
                  <c:v>1023576</c:v>
                </c:pt>
                <c:pt idx="55">
                  <c:v>1063865</c:v>
                </c:pt>
                <c:pt idx="56">
                  <c:v>1078265</c:v>
                </c:pt>
                <c:pt idx="57">
                  <c:v>1082075</c:v>
                </c:pt>
                <c:pt idx="58">
                  <c:v>1095244</c:v>
                </c:pt>
                <c:pt idx="59">
                  <c:v>1112134</c:v>
                </c:pt>
                <c:pt idx="60">
                  <c:v>1134874</c:v>
                </c:pt>
                <c:pt idx="61">
                  <c:v>1157823</c:v>
                </c:pt>
                <c:pt idx="62">
                  <c:v>1179423</c:v>
                </c:pt>
                <c:pt idx="63">
                  <c:v>1202012</c:v>
                </c:pt>
                <c:pt idx="64">
                  <c:v>1227451</c:v>
                </c:pt>
                <c:pt idx="65">
                  <c:v>1249471</c:v>
                </c:pt>
                <c:pt idx="66">
                  <c:v>1276920</c:v>
                </c:pt>
                <c:pt idx="67">
                  <c:v>1295580</c:v>
                </c:pt>
                <c:pt idx="68">
                  <c:v>1317449</c:v>
                </c:pt>
                <c:pt idx="69">
                  <c:v>1432411</c:v>
                </c:pt>
                <c:pt idx="70">
                  <c:v>1444800</c:v>
                </c:pt>
                <c:pt idx="71">
                  <c:v>1456170</c:v>
                </c:pt>
              </c:numCache>
            </c:numRef>
          </c:xVal>
          <c:yVal>
            <c:numRef>
              <c:f>CHL!$B$2:$B$73</c:f>
              <c:numCache>
                <c:ptCount val="72"/>
                <c:pt idx="0">
                  <c:v>0.61</c:v>
                </c:pt>
                <c:pt idx="1">
                  <c:v>5.11</c:v>
                </c:pt>
                <c:pt idx="2">
                  <c:v>1.02</c:v>
                </c:pt>
                <c:pt idx="3">
                  <c:v>0.45</c:v>
                </c:pt>
                <c:pt idx="4">
                  <c:v>0.21</c:v>
                </c:pt>
                <c:pt idx="5">
                  <c:v>0.54</c:v>
                </c:pt>
                <c:pt idx="6">
                  <c:v>0.5</c:v>
                </c:pt>
                <c:pt idx="7">
                  <c:v>0.68</c:v>
                </c:pt>
                <c:pt idx="8">
                  <c:v>0.83</c:v>
                </c:pt>
                <c:pt idx="9">
                  <c:v>0.43</c:v>
                </c:pt>
                <c:pt idx="10">
                  <c:v>0.53</c:v>
                </c:pt>
                <c:pt idx="11">
                  <c:v>0.16</c:v>
                </c:pt>
                <c:pt idx="12">
                  <c:v>0.14</c:v>
                </c:pt>
                <c:pt idx="13">
                  <c:v>0.15</c:v>
                </c:pt>
                <c:pt idx="14">
                  <c:v>0.37</c:v>
                </c:pt>
                <c:pt idx="15">
                  <c:v>0.13</c:v>
                </c:pt>
                <c:pt idx="16">
                  <c:v>0.12</c:v>
                </c:pt>
                <c:pt idx="17">
                  <c:v>0.17</c:v>
                </c:pt>
                <c:pt idx="18">
                  <c:v>0.15</c:v>
                </c:pt>
                <c:pt idx="19">
                  <c:v>0.22</c:v>
                </c:pt>
                <c:pt idx="20">
                  <c:v>0.18</c:v>
                </c:pt>
                <c:pt idx="21">
                  <c:v>0.4</c:v>
                </c:pt>
                <c:pt idx="22">
                  <c:v>0.51</c:v>
                </c:pt>
                <c:pt idx="23">
                  <c:v>0.53</c:v>
                </c:pt>
                <c:pt idx="24">
                  <c:v>0.67</c:v>
                </c:pt>
                <c:pt idx="25">
                  <c:v>1.74</c:v>
                </c:pt>
                <c:pt idx="26">
                  <c:v>0.31</c:v>
                </c:pt>
                <c:pt idx="27">
                  <c:v>0.38</c:v>
                </c:pt>
                <c:pt idx="28">
                  <c:v>0.32</c:v>
                </c:pt>
                <c:pt idx="29">
                  <c:v>0.74</c:v>
                </c:pt>
                <c:pt idx="30">
                  <c:v>5.34</c:v>
                </c:pt>
                <c:pt idx="31">
                  <c:v>3.01</c:v>
                </c:pt>
                <c:pt idx="32">
                  <c:v>5.28</c:v>
                </c:pt>
                <c:pt idx="33">
                  <c:v>0.88</c:v>
                </c:pt>
                <c:pt idx="34">
                  <c:v>0.43</c:v>
                </c:pt>
                <c:pt idx="35">
                  <c:v>1.48</c:v>
                </c:pt>
                <c:pt idx="36">
                  <c:v>1.83</c:v>
                </c:pt>
                <c:pt idx="37">
                  <c:v>2.08</c:v>
                </c:pt>
                <c:pt idx="38">
                  <c:v>1.62</c:v>
                </c:pt>
                <c:pt idx="39">
                  <c:v>0.56</c:v>
                </c:pt>
                <c:pt idx="40">
                  <c:v>0.76</c:v>
                </c:pt>
                <c:pt idx="41">
                  <c:v>0.46</c:v>
                </c:pt>
                <c:pt idx="42">
                  <c:v>0.23</c:v>
                </c:pt>
                <c:pt idx="43">
                  <c:v>0.21</c:v>
                </c:pt>
                <c:pt idx="44">
                  <c:v>0.21</c:v>
                </c:pt>
                <c:pt idx="45">
                  <c:v>0.15</c:v>
                </c:pt>
                <c:pt idx="46">
                  <c:v>0.26</c:v>
                </c:pt>
                <c:pt idx="47">
                  <c:v>0.14</c:v>
                </c:pt>
                <c:pt idx="48">
                  <c:v>0.2</c:v>
                </c:pt>
                <c:pt idx="49">
                  <c:v>1.4</c:v>
                </c:pt>
                <c:pt idx="50">
                  <c:v>3.11</c:v>
                </c:pt>
                <c:pt idx="51">
                  <c:v>1.31</c:v>
                </c:pt>
                <c:pt idx="52">
                  <c:v>1.7</c:v>
                </c:pt>
                <c:pt idx="53">
                  <c:v>3.48</c:v>
                </c:pt>
                <c:pt idx="54">
                  <c:v>1.82</c:v>
                </c:pt>
                <c:pt idx="55">
                  <c:v>3.6</c:v>
                </c:pt>
                <c:pt idx="56">
                  <c:v>2.84</c:v>
                </c:pt>
                <c:pt idx="57">
                  <c:v>1.52</c:v>
                </c:pt>
                <c:pt idx="58">
                  <c:v>3.06</c:v>
                </c:pt>
                <c:pt idx="59">
                  <c:v>0.73</c:v>
                </c:pt>
                <c:pt idx="60">
                  <c:v>0.53</c:v>
                </c:pt>
                <c:pt idx="61">
                  <c:v>0.16</c:v>
                </c:pt>
                <c:pt idx="62">
                  <c:v>0.41</c:v>
                </c:pt>
                <c:pt idx="63">
                  <c:v>0.25</c:v>
                </c:pt>
                <c:pt idx="64">
                  <c:v>0.17</c:v>
                </c:pt>
                <c:pt idx="65">
                  <c:v>0.24</c:v>
                </c:pt>
                <c:pt idx="66">
                  <c:v>0.35</c:v>
                </c:pt>
                <c:pt idx="67">
                  <c:v>1.1</c:v>
                </c:pt>
                <c:pt idx="68">
                  <c:v>1.78</c:v>
                </c:pt>
                <c:pt idx="69">
                  <c:v>0.81</c:v>
                </c:pt>
                <c:pt idx="70">
                  <c:v>5.99</c:v>
                </c:pt>
                <c:pt idx="71">
                  <c:v>8.68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CHL!$A$2:$A$73</c:f>
              <c:numCache>
                <c:ptCount val="72"/>
                <c:pt idx="0">
                  <c:v>15449</c:v>
                </c:pt>
                <c:pt idx="1">
                  <c:v>20069</c:v>
                </c:pt>
                <c:pt idx="2">
                  <c:v>29969</c:v>
                </c:pt>
                <c:pt idx="3">
                  <c:v>42719</c:v>
                </c:pt>
                <c:pt idx="4">
                  <c:v>53338</c:v>
                </c:pt>
                <c:pt idx="5">
                  <c:v>78778</c:v>
                </c:pt>
                <c:pt idx="6">
                  <c:v>94077</c:v>
                </c:pt>
                <c:pt idx="7">
                  <c:v>108717</c:v>
                </c:pt>
                <c:pt idx="8">
                  <c:v>123987</c:v>
                </c:pt>
                <c:pt idx="9">
                  <c:v>138506</c:v>
                </c:pt>
                <c:pt idx="10">
                  <c:v>157916</c:v>
                </c:pt>
                <c:pt idx="11">
                  <c:v>177896</c:v>
                </c:pt>
                <c:pt idx="12">
                  <c:v>201235</c:v>
                </c:pt>
                <c:pt idx="13">
                  <c:v>224035</c:v>
                </c:pt>
                <c:pt idx="14">
                  <c:v>247434</c:v>
                </c:pt>
                <c:pt idx="15">
                  <c:v>273473</c:v>
                </c:pt>
                <c:pt idx="16">
                  <c:v>294263</c:v>
                </c:pt>
                <c:pt idx="17">
                  <c:v>330922</c:v>
                </c:pt>
                <c:pt idx="18">
                  <c:v>350392</c:v>
                </c:pt>
                <c:pt idx="19">
                  <c:v>373221</c:v>
                </c:pt>
                <c:pt idx="20">
                  <c:v>397221</c:v>
                </c:pt>
                <c:pt idx="21">
                  <c:v>421130</c:v>
                </c:pt>
                <c:pt idx="22">
                  <c:v>442760</c:v>
                </c:pt>
                <c:pt idx="23">
                  <c:v>467659</c:v>
                </c:pt>
                <c:pt idx="24">
                  <c:v>485479</c:v>
                </c:pt>
                <c:pt idx="25">
                  <c:v>505638</c:v>
                </c:pt>
                <c:pt idx="26">
                  <c:v>525348</c:v>
                </c:pt>
                <c:pt idx="27">
                  <c:v>536657</c:v>
                </c:pt>
                <c:pt idx="28">
                  <c:v>551717</c:v>
                </c:pt>
                <c:pt idx="29">
                  <c:v>561347</c:v>
                </c:pt>
                <c:pt idx="30">
                  <c:v>566027</c:v>
                </c:pt>
                <c:pt idx="31">
                  <c:v>602386</c:v>
                </c:pt>
                <c:pt idx="32">
                  <c:v>618316</c:v>
                </c:pt>
                <c:pt idx="33">
                  <c:v>620686</c:v>
                </c:pt>
                <c:pt idx="34">
                  <c:v>629775</c:v>
                </c:pt>
                <c:pt idx="35">
                  <c:v>644115</c:v>
                </c:pt>
                <c:pt idx="36">
                  <c:v>659774</c:v>
                </c:pt>
                <c:pt idx="37">
                  <c:v>674114</c:v>
                </c:pt>
                <c:pt idx="38">
                  <c:v>687764</c:v>
                </c:pt>
                <c:pt idx="39">
                  <c:v>702614</c:v>
                </c:pt>
                <c:pt idx="40">
                  <c:v>724153</c:v>
                </c:pt>
                <c:pt idx="41">
                  <c:v>746533</c:v>
                </c:pt>
                <c:pt idx="42">
                  <c:v>768012</c:v>
                </c:pt>
                <c:pt idx="43">
                  <c:v>787992</c:v>
                </c:pt>
                <c:pt idx="44">
                  <c:v>808661</c:v>
                </c:pt>
                <c:pt idx="45">
                  <c:v>833620</c:v>
                </c:pt>
                <c:pt idx="46">
                  <c:v>856870</c:v>
                </c:pt>
                <c:pt idx="47">
                  <c:v>879219</c:v>
                </c:pt>
                <c:pt idx="48">
                  <c:v>901239</c:v>
                </c:pt>
                <c:pt idx="49">
                  <c:v>937358</c:v>
                </c:pt>
                <c:pt idx="50">
                  <c:v>957338</c:v>
                </c:pt>
                <c:pt idx="51">
                  <c:v>973477</c:v>
                </c:pt>
                <c:pt idx="52">
                  <c:v>1004887</c:v>
                </c:pt>
                <c:pt idx="53">
                  <c:v>1014367</c:v>
                </c:pt>
                <c:pt idx="54">
                  <c:v>1023576</c:v>
                </c:pt>
                <c:pt idx="55">
                  <c:v>1063865</c:v>
                </c:pt>
                <c:pt idx="56">
                  <c:v>1078265</c:v>
                </c:pt>
                <c:pt idx="57">
                  <c:v>1082075</c:v>
                </c:pt>
                <c:pt idx="58">
                  <c:v>1095244</c:v>
                </c:pt>
                <c:pt idx="59">
                  <c:v>1112134</c:v>
                </c:pt>
                <c:pt idx="60">
                  <c:v>1134874</c:v>
                </c:pt>
                <c:pt idx="61">
                  <c:v>1157823</c:v>
                </c:pt>
                <c:pt idx="62">
                  <c:v>1179423</c:v>
                </c:pt>
                <c:pt idx="63">
                  <c:v>1202012</c:v>
                </c:pt>
                <c:pt idx="64">
                  <c:v>1227451</c:v>
                </c:pt>
                <c:pt idx="65">
                  <c:v>1249471</c:v>
                </c:pt>
                <c:pt idx="66">
                  <c:v>1276920</c:v>
                </c:pt>
                <c:pt idx="67">
                  <c:v>1295580</c:v>
                </c:pt>
                <c:pt idx="68">
                  <c:v>1317449</c:v>
                </c:pt>
                <c:pt idx="69">
                  <c:v>1432411</c:v>
                </c:pt>
                <c:pt idx="70">
                  <c:v>1444800</c:v>
                </c:pt>
                <c:pt idx="71">
                  <c:v>1456170</c:v>
                </c:pt>
              </c:numCache>
            </c:numRef>
          </c:xVal>
          <c:yVal>
            <c:numRef>
              <c:f>CHL!$C$2:$C$73</c:f>
              <c:numCache>
                <c:ptCount val="72"/>
                <c:pt idx="0">
                  <c:v>0.575</c:v>
                </c:pt>
                <c:pt idx="1">
                  <c:v>1.198</c:v>
                </c:pt>
                <c:pt idx="2">
                  <c:v>0.648</c:v>
                </c:pt>
                <c:pt idx="3">
                  <c:v>0.437</c:v>
                </c:pt>
                <c:pt idx="4">
                  <c:v>0.275</c:v>
                </c:pt>
                <c:pt idx="5">
                  <c:v>0.4</c:v>
                </c:pt>
                <c:pt idx="6">
                  <c:v>0.672</c:v>
                </c:pt>
                <c:pt idx="7">
                  <c:v>0.864</c:v>
                </c:pt>
                <c:pt idx="8">
                  <c:v>0.731</c:v>
                </c:pt>
                <c:pt idx="9">
                  <c:v>0.624</c:v>
                </c:pt>
                <c:pt idx="10">
                  <c:v>0.392</c:v>
                </c:pt>
                <c:pt idx="11">
                  <c:v>0.224</c:v>
                </c:pt>
                <c:pt idx="12">
                  <c:v>0.198</c:v>
                </c:pt>
                <c:pt idx="13">
                  <c:v>0.185</c:v>
                </c:pt>
                <c:pt idx="14">
                  <c:v>0.326</c:v>
                </c:pt>
                <c:pt idx="15">
                  <c:v>0.18</c:v>
                </c:pt>
                <c:pt idx="16">
                  <c:v>0.127</c:v>
                </c:pt>
                <c:pt idx="17">
                  <c:v>0.144</c:v>
                </c:pt>
                <c:pt idx="18">
                  <c:v>0.123</c:v>
                </c:pt>
                <c:pt idx="19">
                  <c:v>0.39</c:v>
                </c:pt>
                <c:pt idx="20">
                  <c:v>0.212</c:v>
                </c:pt>
                <c:pt idx="21">
                  <c:v>0.234</c:v>
                </c:pt>
                <c:pt idx="22">
                  <c:v>0.686</c:v>
                </c:pt>
                <c:pt idx="23">
                  <c:v>0.784</c:v>
                </c:pt>
                <c:pt idx="24">
                  <c:v>0.75</c:v>
                </c:pt>
                <c:pt idx="25">
                  <c:v>1.384</c:v>
                </c:pt>
                <c:pt idx="26">
                  <c:v>0.407</c:v>
                </c:pt>
                <c:pt idx="27">
                  <c:v>0.418</c:v>
                </c:pt>
                <c:pt idx="28">
                  <c:v>0.362</c:v>
                </c:pt>
                <c:pt idx="29">
                  <c:v>0.485</c:v>
                </c:pt>
                <c:pt idx="30">
                  <c:v>1.228</c:v>
                </c:pt>
                <c:pt idx="31">
                  <c:v>0.47</c:v>
                </c:pt>
                <c:pt idx="32">
                  <c:v>1.202</c:v>
                </c:pt>
                <c:pt idx="33">
                  <c:v>0.371</c:v>
                </c:pt>
                <c:pt idx="34">
                  <c:v>0.407</c:v>
                </c:pt>
                <c:pt idx="35">
                  <c:v>1.11</c:v>
                </c:pt>
                <c:pt idx="36">
                  <c:v>1.072</c:v>
                </c:pt>
                <c:pt idx="37">
                  <c:v>0.981</c:v>
                </c:pt>
                <c:pt idx="38">
                  <c:v>0.846</c:v>
                </c:pt>
                <c:pt idx="39">
                  <c:v>0.762</c:v>
                </c:pt>
                <c:pt idx="40">
                  <c:v>1.078</c:v>
                </c:pt>
                <c:pt idx="41">
                  <c:v>0.702</c:v>
                </c:pt>
                <c:pt idx="42">
                  <c:v>0.15</c:v>
                </c:pt>
                <c:pt idx="43">
                  <c:v>0.276</c:v>
                </c:pt>
                <c:pt idx="44">
                  <c:v>0.294</c:v>
                </c:pt>
                <c:pt idx="45">
                  <c:v>0.119</c:v>
                </c:pt>
                <c:pt idx="46">
                  <c:v>0.144</c:v>
                </c:pt>
                <c:pt idx="47">
                  <c:v>0.192</c:v>
                </c:pt>
                <c:pt idx="48">
                  <c:v>0.306</c:v>
                </c:pt>
                <c:pt idx="49">
                  <c:v>0.809</c:v>
                </c:pt>
                <c:pt idx="50">
                  <c:v>1.458</c:v>
                </c:pt>
                <c:pt idx="51">
                  <c:v>1.23</c:v>
                </c:pt>
                <c:pt idx="52">
                  <c:v>0.774</c:v>
                </c:pt>
                <c:pt idx="53">
                  <c:v>0.824</c:v>
                </c:pt>
                <c:pt idx="54">
                  <c:v>0.512</c:v>
                </c:pt>
                <c:pt idx="55">
                  <c:v>1.141</c:v>
                </c:pt>
                <c:pt idx="56">
                  <c:v>0.657</c:v>
                </c:pt>
                <c:pt idx="57">
                  <c:v>0.541</c:v>
                </c:pt>
                <c:pt idx="58">
                  <c:v>0.925</c:v>
                </c:pt>
                <c:pt idx="59">
                  <c:v>0.282</c:v>
                </c:pt>
                <c:pt idx="60">
                  <c:v>0.747</c:v>
                </c:pt>
                <c:pt idx="61">
                  <c:v>0.241</c:v>
                </c:pt>
                <c:pt idx="62">
                  <c:v>0.505</c:v>
                </c:pt>
                <c:pt idx="63">
                  <c:v>0.148</c:v>
                </c:pt>
                <c:pt idx="64">
                  <c:v>0.218</c:v>
                </c:pt>
                <c:pt idx="65">
                  <c:v>0.275</c:v>
                </c:pt>
                <c:pt idx="66">
                  <c:v>0.32</c:v>
                </c:pt>
                <c:pt idx="67">
                  <c:v>0.432</c:v>
                </c:pt>
                <c:pt idx="68">
                  <c:v>1.123</c:v>
                </c:pt>
                <c:pt idx="69">
                  <c:v>0.975</c:v>
                </c:pt>
                <c:pt idx="70">
                  <c:v>1.329</c:v>
                </c:pt>
                <c:pt idx="71">
                  <c:v>0.806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CHL!$A$2:$A$73</c:f>
              <c:numCache>
                <c:ptCount val="72"/>
                <c:pt idx="0">
                  <c:v>15449</c:v>
                </c:pt>
                <c:pt idx="1">
                  <c:v>20069</c:v>
                </c:pt>
                <c:pt idx="2">
                  <c:v>29969</c:v>
                </c:pt>
                <c:pt idx="3">
                  <c:v>42719</c:v>
                </c:pt>
                <c:pt idx="4">
                  <c:v>53338</c:v>
                </c:pt>
                <c:pt idx="5">
                  <c:v>78778</c:v>
                </c:pt>
                <c:pt idx="6">
                  <c:v>94077</c:v>
                </c:pt>
                <c:pt idx="7">
                  <c:v>108717</c:v>
                </c:pt>
                <c:pt idx="8">
                  <c:v>123987</c:v>
                </c:pt>
                <c:pt idx="9">
                  <c:v>138506</c:v>
                </c:pt>
                <c:pt idx="10">
                  <c:v>157916</c:v>
                </c:pt>
                <c:pt idx="11">
                  <c:v>177896</c:v>
                </c:pt>
                <c:pt idx="12">
                  <c:v>201235</c:v>
                </c:pt>
                <c:pt idx="13">
                  <c:v>224035</c:v>
                </c:pt>
                <c:pt idx="14">
                  <c:v>247434</c:v>
                </c:pt>
                <c:pt idx="15">
                  <c:v>273473</c:v>
                </c:pt>
                <c:pt idx="16">
                  <c:v>294263</c:v>
                </c:pt>
                <c:pt idx="17">
                  <c:v>330922</c:v>
                </c:pt>
                <c:pt idx="18">
                  <c:v>350392</c:v>
                </c:pt>
                <c:pt idx="19">
                  <c:v>373221</c:v>
                </c:pt>
                <c:pt idx="20">
                  <c:v>397221</c:v>
                </c:pt>
                <c:pt idx="21">
                  <c:v>421130</c:v>
                </c:pt>
                <c:pt idx="22">
                  <c:v>442760</c:v>
                </c:pt>
                <c:pt idx="23">
                  <c:v>467659</c:v>
                </c:pt>
                <c:pt idx="24">
                  <c:v>485479</c:v>
                </c:pt>
                <c:pt idx="25">
                  <c:v>505638</c:v>
                </c:pt>
                <c:pt idx="26">
                  <c:v>525348</c:v>
                </c:pt>
                <c:pt idx="27">
                  <c:v>536657</c:v>
                </c:pt>
                <c:pt idx="28">
                  <c:v>551717</c:v>
                </c:pt>
                <c:pt idx="29">
                  <c:v>561347</c:v>
                </c:pt>
                <c:pt idx="30">
                  <c:v>566027</c:v>
                </c:pt>
                <c:pt idx="31">
                  <c:v>602386</c:v>
                </c:pt>
                <c:pt idx="32">
                  <c:v>618316</c:v>
                </c:pt>
                <c:pt idx="33">
                  <c:v>620686</c:v>
                </c:pt>
                <c:pt idx="34">
                  <c:v>629775</c:v>
                </c:pt>
                <c:pt idx="35">
                  <c:v>644115</c:v>
                </c:pt>
                <c:pt idx="36">
                  <c:v>659774</c:v>
                </c:pt>
                <c:pt idx="37">
                  <c:v>674114</c:v>
                </c:pt>
                <c:pt idx="38">
                  <c:v>687764</c:v>
                </c:pt>
                <c:pt idx="39">
                  <c:v>702614</c:v>
                </c:pt>
                <c:pt idx="40">
                  <c:v>724153</c:v>
                </c:pt>
                <c:pt idx="41">
                  <c:v>746533</c:v>
                </c:pt>
                <c:pt idx="42">
                  <c:v>768012</c:v>
                </c:pt>
                <c:pt idx="43">
                  <c:v>787992</c:v>
                </c:pt>
                <c:pt idx="44">
                  <c:v>808661</c:v>
                </c:pt>
                <c:pt idx="45">
                  <c:v>833620</c:v>
                </c:pt>
                <c:pt idx="46">
                  <c:v>856870</c:v>
                </c:pt>
                <c:pt idx="47">
                  <c:v>879219</c:v>
                </c:pt>
                <c:pt idx="48">
                  <c:v>901239</c:v>
                </c:pt>
                <c:pt idx="49">
                  <c:v>937358</c:v>
                </c:pt>
                <c:pt idx="50">
                  <c:v>957338</c:v>
                </c:pt>
                <c:pt idx="51">
                  <c:v>973477</c:v>
                </c:pt>
                <c:pt idx="52">
                  <c:v>1004887</c:v>
                </c:pt>
                <c:pt idx="53">
                  <c:v>1014367</c:v>
                </c:pt>
                <c:pt idx="54">
                  <c:v>1023576</c:v>
                </c:pt>
                <c:pt idx="55">
                  <c:v>1063865</c:v>
                </c:pt>
                <c:pt idx="56">
                  <c:v>1078265</c:v>
                </c:pt>
                <c:pt idx="57">
                  <c:v>1082075</c:v>
                </c:pt>
                <c:pt idx="58">
                  <c:v>1095244</c:v>
                </c:pt>
                <c:pt idx="59">
                  <c:v>1112134</c:v>
                </c:pt>
                <c:pt idx="60">
                  <c:v>1134874</c:v>
                </c:pt>
                <c:pt idx="61">
                  <c:v>1157823</c:v>
                </c:pt>
                <c:pt idx="62">
                  <c:v>1179423</c:v>
                </c:pt>
                <c:pt idx="63">
                  <c:v>1202012</c:v>
                </c:pt>
                <c:pt idx="64">
                  <c:v>1227451</c:v>
                </c:pt>
                <c:pt idx="65">
                  <c:v>1249471</c:v>
                </c:pt>
                <c:pt idx="66">
                  <c:v>1276920</c:v>
                </c:pt>
                <c:pt idx="67">
                  <c:v>1295580</c:v>
                </c:pt>
                <c:pt idx="68">
                  <c:v>1317449</c:v>
                </c:pt>
                <c:pt idx="69">
                  <c:v>1432411</c:v>
                </c:pt>
                <c:pt idx="70">
                  <c:v>1444800</c:v>
                </c:pt>
                <c:pt idx="71">
                  <c:v>1456170</c:v>
                </c:pt>
              </c:numCache>
            </c:numRef>
          </c:xVal>
          <c:yVal>
            <c:numRef>
              <c:f>CHL!$G$2:$G$73</c:f>
              <c:numCache>
                <c:ptCount val="72"/>
                <c:pt idx="0">
                  <c:v>1.3336470786114276</c:v>
                </c:pt>
                <c:pt idx="1">
                  <c:v>3.2944203141316617</c:v>
                </c:pt>
                <c:pt idx="2">
                  <c:v>1.4511400118889708</c:v>
                </c:pt>
                <c:pt idx="3">
                  <c:v>0.8301597501516844</c:v>
                </c:pt>
                <c:pt idx="4">
                  <c:v>0.4000173650939679</c:v>
                </c:pt>
                <c:pt idx="5">
                  <c:v>0.5398541189849386</c:v>
                </c:pt>
                <c:pt idx="6">
                  <c:v>1.6431423396763465</c:v>
                </c:pt>
                <c:pt idx="7">
                  <c:v>2.1348872132345944</c:v>
                </c:pt>
                <c:pt idx="8">
                  <c:v>1.6454486557327588</c:v>
                </c:pt>
                <c:pt idx="9">
                  <c:v>1.2609821899352576</c:v>
                </c:pt>
                <c:pt idx="10">
                  <c:v>0.5616247578432786</c:v>
                </c:pt>
                <c:pt idx="11">
                  <c:v>0.5623739885706189</c:v>
                </c:pt>
                <c:pt idx="12">
                  <c:v>0.37871692469797963</c:v>
                </c:pt>
                <c:pt idx="13">
                  <c:v>0.225057160997445</c:v>
                </c:pt>
                <c:pt idx="14">
                  <c:v>0.3928042784554714</c:v>
                </c:pt>
                <c:pt idx="15">
                  <c:v>0.42184345682253</c:v>
                </c:pt>
                <c:pt idx="16">
                  <c:v>0.20246990418468658</c:v>
                </c:pt>
                <c:pt idx="17">
                  <c:v>0.0299518461623976</c:v>
                </c:pt>
                <c:pt idx="18">
                  <c:v>0.3642127188637501</c:v>
                </c:pt>
                <c:pt idx="19">
                  <c:v>0.8024672971967844</c:v>
                </c:pt>
                <c:pt idx="20">
                  <c:v>0.2774718372410075</c:v>
                </c:pt>
                <c:pt idx="21">
                  <c:v>0.1891127480023374</c:v>
                </c:pt>
                <c:pt idx="22">
                  <c:v>1.665610037782054</c:v>
                </c:pt>
                <c:pt idx="23">
                  <c:v>1.813636942133845</c:v>
                </c:pt>
                <c:pt idx="24">
                  <c:v>1.6124320541728587</c:v>
                </c:pt>
                <c:pt idx="25">
                  <c:v>3.715560027544812</c:v>
                </c:pt>
                <c:pt idx="26">
                  <c:v>0.9582383636321997</c:v>
                </c:pt>
                <c:pt idx="27">
                  <c:v>0.921206991907818</c:v>
                </c:pt>
                <c:pt idx="28">
                  <c:v>0.7055759870458531</c:v>
                </c:pt>
                <c:pt idx="29">
                  <c:v>0.9472867846450754</c:v>
                </c:pt>
                <c:pt idx="30">
                  <c:v>3.2525531165233854</c:v>
                </c:pt>
                <c:pt idx="31">
                  <c:v>0.6803034276959103</c:v>
                </c:pt>
                <c:pt idx="32">
                  <c:v>3.3459594675868307</c:v>
                </c:pt>
                <c:pt idx="33">
                  <c:v>0.8238380899876326</c:v>
                </c:pt>
                <c:pt idx="34">
                  <c:v>0.8573995297091087</c:v>
                </c:pt>
                <c:pt idx="35">
                  <c:v>2.8662017413910554</c:v>
                </c:pt>
                <c:pt idx="36">
                  <c:v>2.644247524127896</c:v>
                </c:pt>
                <c:pt idx="37">
                  <c:v>2.2522331996157745</c:v>
                </c:pt>
                <c:pt idx="38">
                  <c:v>1.739206009957999</c:v>
                </c:pt>
                <c:pt idx="39">
                  <c:v>1.8833418374085755</c:v>
                </c:pt>
                <c:pt idx="40">
                  <c:v>2.7884799121552337</c:v>
                </c:pt>
                <c:pt idx="41">
                  <c:v>1.4620729576375604</c:v>
                </c:pt>
                <c:pt idx="42">
                  <c:v>0.013082726927997779</c:v>
                </c:pt>
                <c:pt idx="43">
                  <c:v>0.6423991971069863</c:v>
                </c:pt>
                <c:pt idx="44">
                  <c:v>0.5658064404236358</c:v>
                </c:pt>
                <c:pt idx="45">
                  <c:v>0.07009628592516254</c:v>
                </c:pt>
                <c:pt idx="46">
                  <c:v>-0.012269905568422335</c:v>
                </c:pt>
                <c:pt idx="47">
                  <c:v>0.44055225687720456</c:v>
                </c:pt>
                <c:pt idx="48">
                  <c:v>0.5575701485884842</c:v>
                </c:pt>
                <c:pt idx="49">
                  <c:v>1.6786590387495401</c:v>
                </c:pt>
                <c:pt idx="50">
                  <c:v>4.391756203990714</c:v>
                </c:pt>
                <c:pt idx="51">
                  <c:v>3.3974201170558618</c:v>
                </c:pt>
                <c:pt idx="52">
                  <c:v>1.678253871673705</c:v>
                </c:pt>
                <c:pt idx="53">
                  <c:v>1.7772401091633643</c:v>
                </c:pt>
                <c:pt idx="54">
                  <c:v>0.8465123783108934</c:v>
                </c:pt>
                <c:pt idx="55">
                  <c:v>3.046150960666709</c:v>
                </c:pt>
                <c:pt idx="56">
                  <c:v>1.4119593008128564</c:v>
                </c:pt>
                <c:pt idx="57">
                  <c:v>1.0773423083381084</c:v>
                </c:pt>
                <c:pt idx="58">
                  <c:v>2.1281455526464086</c:v>
                </c:pt>
                <c:pt idx="59">
                  <c:v>0.29207597193247</c:v>
                </c:pt>
                <c:pt idx="60">
                  <c:v>1.837415661523789</c:v>
                </c:pt>
                <c:pt idx="61">
                  <c:v>0.43254902824073554</c:v>
                </c:pt>
                <c:pt idx="62">
                  <c:v>0.9235122356029961</c:v>
                </c:pt>
                <c:pt idx="63">
                  <c:v>-0.001979312560722868</c:v>
                </c:pt>
                <c:pt idx="64">
                  <c:v>0.47866887145218595</c:v>
                </c:pt>
                <c:pt idx="65">
                  <c:v>0.4753486224547193</c:v>
                </c:pt>
                <c:pt idx="66">
                  <c:v>0.4203219030652418</c:v>
                </c:pt>
                <c:pt idx="67">
                  <c:v>0.5760590728247563</c:v>
                </c:pt>
                <c:pt idx="68">
                  <c:v>3.0126682843576162</c:v>
                </c:pt>
                <c:pt idx="69">
                  <c:v>2.3401452843988673</c:v>
                </c:pt>
                <c:pt idx="70">
                  <c:v>3.5591718559060923</c:v>
                </c:pt>
                <c:pt idx="71">
                  <c:v>1.6671902245333732</c:v>
                </c:pt>
              </c:numCache>
            </c:numRef>
          </c:yVal>
          <c:smooth val="1"/>
        </c:ser>
        <c:axId val="49223652"/>
        <c:axId val="40359685"/>
      </c:scatterChart>
      <c:valAx>
        <c:axId val="49223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59685"/>
        <c:crosses val="autoZero"/>
        <c:crossBetween val="midCat"/>
        <c:dispUnits/>
      </c:valAx>
      <c:valAx>
        <c:axId val="403596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2236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Chl2!$J$1</c:f>
              <c:strCache>
                <c:ptCount val="1"/>
                <c:pt idx="0">
                  <c:v>Diff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Chl2!$J$2:$J$73</c:f>
              <c:numCache/>
            </c:numRef>
          </c:val>
        </c:ser>
        <c:axId val="27692846"/>
        <c:axId val="47909023"/>
      </c:barChart>
      <c:catAx>
        <c:axId val="27692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09023"/>
        <c:crosses val="autoZero"/>
        <c:auto val="1"/>
        <c:lblOffset val="100"/>
        <c:noMultiLvlLbl val="0"/>
      </c:catAx>
      <c:valAx>
        <c:axId val="479090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692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152400</xdr:rowOff>
    </xdr:from>
    <xdr:to>
      <xdr:col>14</xdr:col>
      <xdr:colOff>428625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3076575" y="152400"/>
        <a:ext cx="58864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</xdr:colOff>
      <xdr:row>24</xdr:row>
      <xdr:rowOff>133350</xdr:rowOff>
    </xdr:from>
    <xdr:to>
      <xdr:col>14</xdr:col>
      <xdr:colOff>285750</xdr:colOff>
      <xdr:row>46</xdr:row>
      <xdr:rowOff>57150</xdr:rowOff>
    </xdr:to>
    <xdr:graphicFrame>
      <xdr:nvGraphicFramePr>
        <xdr:cNvPr id="2" name="Chart 2"/>
        <xdr:cNvGraphicFramePr/>
      </xdr:nvGraphicFramePr>
      <xdr:xfrm>
        <a:off x="3095625" y="4019550"/>
        <a:ext cx="572452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457200</xdr:colOff>
      <xdr:row>48</xdr:row>
      <xdr:rowOff>104775</xdr:rowOff>
    </xdr:from>
    <xdr:to>
      <xdr:col>15</xdr:col>
      <xdr:colOff>85725</xdr:colOff>
      <xdr:row>70</xdr:row>
      <xdr:rowOff>28575</xdr:rowOff>
    </xdr:to>
    <xdr:graphicFrame>
      <xdr:nvGraphicFramePr>
        <xdr:cNvPr id="3" name="Chart 3"/>
        <xdr:cNvGraphicFramePr/>
      </xdr:nvGraphicFramePr>
      <xdr:xfrm>
        <a:off x="3505200" y="7877175"/>
        <a:ext cx="5724525" cy="3486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1</xdr:row>
      <xdr:rowOff>0</xdr:rowOff>
    </xdr:from>
    <xdr:to>
      <xdr:col>15</xdr:col>
      <xdr:colOff>371475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790950" y="161925"/>
        <a:ext cx="57245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85725</xdr:colOff>
      <xdr:row>24</xdr:row>
      <xdr:rowOff>95250</xdr:rowOff>
    </xdr:from>
    <xdr:to>
      <xdr:col>15</xdr:col>
      <xdr:colOff>323850</xdr:colOff>
      <xdr:row>46</xdr:row>
      <xdr:rowOff>19050</xdr:rowOff>
    </xdr:to>
    <xdr:graphicFrame>
      <xdr:nvGraphicFramePr>
        <xdr:cNvPr id="2" name="Chart 2"/>
        <xdr:cNvGraphicFramePr/>
      </xdr:nvGraphicFramePr>
      <xdr:xfrm>
        <a:off x="3743325" y="3981450"/>
        <a:ext cx="572452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95250</xdr:colOff>
      <xdr:row>47</xdr:row>
      <xdr:rowOff>47625</xdr:rowOff>
    </xdr:from>
    <xdr:to>
      <xdr:col>15</xdr:col>
      <xdr:colOff>495300</xdr:colOff>
      <xdr:row>70</xdr:row>
      <xdr:rowOff>85725</xdr:rowOff>
    </xdr:to>
    <xdr:graphicFrame>
      <xdr:nvGraphicFramePr>
        <xdr:cNvPr id="3" name="Chart 4"/>
        <xdr:cNvGraphicFramePr/>
      </xdr:nvGraphicFramePr>
      <xdr:xfrm>
        <a:off x="3752850" y="7658100"/>
        <a:ext cx="5886450" cy="3762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5</xdr:row>
      <xdr:rowOff>114300</xdr:rowOff>
    </xdr:from>
    <xdr:to>
      <xdr:col>19</xdr:col>
      <xdr:colOff>504825</xdr:colOff>
      <xdr:row>28</xdr:row>
      <xdr:rowOff>152400</xdr:rowOff>
    </xdr:to>
    <xdr:graphicFrame>
      <xdr:nvGraphicFramePr>
        <xdr:cNvPr id="1" name="Chart 4"/>
        <xdr:cNvGraphicFramePr/>
      </xdr:nvGraphicFramePr>
      <xdr:xfrm>
        <a:off x="6200775" y="923925"/>
        <a:ext cx="58864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0</xdr:row>
      <xdr:rowOff>114300</xdr:rowOff>
    </xdr:from>
    <xdr:to>
      <xdr:col>19</xdr:col>
      <xdr:colOff>28575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6829425" y="114300"/>
        <a:ext cx="58864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25</xdr:row>
      <xdr:rowOff>85725</xdr:rowOff>
    </xdr:from>
    <xdr:to>
      <xdr:col>18</xdr:col>
      <xdr:colOff>333375</xdr:colOff>
      <xdr:row>47</xdr:row>
      <xdr:rowOff>47625</xdr:rowOff>
    </xdr:to>
    <xdr:graphicFrame>
      <xdr:nvGraphicFramePr>
        <xdr:cNvPr id="2" name="Chart 2"/>
        <xdr:cNvGraphicFramePr/>
      </xdr:nvGraphicFramePr>
      <xdr:xfrm>
        <a:off x="6610350" y="4133850"/>
        <a:ext cx="580072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workbookViewId="0" topLeftCell="A1">
      <selection activeCell="P27" sqref="P27"/>
    </sheetView>
  </sheetViews>
  <sheetFormatPr defaultColWidth="9.140625" defaultRowHeight="12.75"/>
  <sheetData>
    <row r="1" spans="2:5" ht="12.75">
      <c r="B1" t="s">
        <v>0</v>
      </c>
      <c r="C1" t="s">
        <v>1</v>
      </c>
      <c r="D1" t="s">
        <v>2</v>
      </c>
      <c r="E1" t="s">
        <v>3</v>
      </c>
    </row>
    <row r="2" spans="1:5" ht="12.75">
      <c r="A2">
        <v>15449</v>
      </c>
      <c r="B2">
        <v>14.83</v>
      </c>
      <c r="C2">
        <v>14.83</v>
      </c>
      <c r="D2">
        <f>C2-0.0048</f>
        <v>14.8252</v>
      </c>
      <c r="E2">
        <f>D2-B2</f>
        <v>-0.004799999999999471</v>
      </c>
    </row>
    <row r="3" spans="1:5" ht="12.75">
      <c r="A3">
        <v>20069</v>
      </c>
      <c r="B3">
        <v>14.73</v>
      </c>
      <c r="C3">
        <v>14.69</v>
      </c>
      <c r="D3">
        <f aca="true" t="shared" si="0" ref="D3:D66">C3-0.0048</f>
        <v>14.6852</v>
      </c>
      <c r="E3">
        <f aca="true" t="shared" si="1" ref="E3:E66">D3-B3</f>
        <v>-0.044800000000000395</v>
      </c>
    </row>
    <row r="4" spans="1:5" ht="12.75">
      <c r="A4">
        <v>29969</v>
      </c>
      <c r="B4">
        <v>14.45</v>
      </c>
      <c r="C4">
        <v>14.44</v>
      </c>
      <c r="D4">
        <f t="shared" si="0"/>
        <v>14.4352</v>
      </c>
      <c r="E4">
        <f t="shared" si="1"/>
        <v>-0.014799999999999258</v>
      </c>
    </row>
    <row r="5" spans="1:5" ht="12.75">
      <c r="A5">
        <v>42719</v>
      </c>
      <c r="B5">
        <v>14.85</v>
      </c>
      <c r="C5">
        <v>14.83</v>
      </c>
      <c r="D5">
        <f t="shared" si="0"/>
        <v>14.8252</v>
      </c>
      <c r="E5">
        <f t="shared" si="1"/>
        <v>-0.024799999999999045</v>
      </c>
    </row>
    <row r="6" spans="1:5" ht="12.75">
      <c r="A6">
        <v>53338</v>
      </c>
      <c r="B6">
        <v>15.34</v>
      </c>
      <c r="C6">
        <v>15.32</v>
      </c>
      <c r="D6">
        <f t="shared" si="0"/>
        <v>15.3152</v>
      </c>
      <c r="E6">
        <f t="shared" si="1"/>
        <v>-0.024799999999999045</v>
      </c>
    </row>
    <row r="7" spans="1:5" ht="12.75">
      <c r="A7">
        <v>78778</v>
      </c>
      <c r="B7">
        <v>14.95</v>
      </c>
      <c r="C7">
        <v>14.97</v>
      </c>
      <c r="D7">
        <f t="shared" si="0"/>
        <v>14.965200000000001</v>
      </c>
      <c r="E7">
        <f t="shared" si="1"/>
        <v>0.015200000000001879</v>
      </c>
    </row>
    <row r="8" spans="1:5" ht="12.75">
      <c r="A8">
        <v>94077</v>
      </c>
      <c r="B8">
        <v>14.84</v>
      </c>
      <c r="C8">
        <v>14.82</v>
      </c>
      <c r="D8">
        <f t="shared" si="0"/>
        <v>14.8152</v>
      </c>
      <c r="E8">
        <f t="shared" si="1"/>
        <v>-0.024799999999999045</v>
      </c>
    </row>
    <row r="9" spans="1:5" ht="12.75">
      <c r="A9">
        <v>108717</v>
      </c>
      <c r="B9">
        <v>14.13</v>
      </c>
      <c r="C9">
        <v>14.14</v>
      </c>
      <c r="D9">
        <f t="shared" si="0"/>
        <v>14.135200000000001</v>
      </c>
      <c r="E9">
        <f t="shared" si="1"/>
        <v>0.0052000000000003155</v>
      </c>
    </row>
    <row r="10" spans="1:5" ht="12.75">
      <c r="A10">
        <v>123987</v>
      </c>
      <c r="B10">
        <v>13.18</v>
      </c>
      <c r="C10">
        <v>13.18</v>
      </c>
      <c r="D10">
        <f t="shared" si="0"/>
        <v>13.1752</v>
      </c>
      <c r="E10">
        <f t="shared" si="1"/>
        <v>-0.004799999999999471</v>
      </c>
    </row>
    <row r="11" spans="1:5" ht="12.75">
      <c r="A11">
        <v>138506</v>
      </c>
      <c r="B11">
        <v>14.56</v>
      </c>
      <c r="C11">
        <v>14.56</v>
      </c>
      <c r="D11">
        <f t="shared" si="0"/>
        <v>14.555200000000001</v>
      </c>
      <c r="E11">
        <f t="shared" si="1"/>
        <v>-0.004799999999999471</v>
      </c>
    </row>
    <row r="12" spans="1:5" ht="12.75">
      <c r="A12">
        <v>157916</v>
      </c>
      <c r="B12">
        <v>14.67</v>
      </c>
      <c r="C12">
        <v>14.68</v>
      </c>
      <c r="D12">
        <f t="shared" si="0"/>
        <v>14.6752</v>
      </c>
      <c r="E12">
        <f t="shared" si="1"/>
        <v>0.0052000000000003155</v>
      </c>
    </row>
    <row r="13" spans="1:5" ht="12.75">
      <c r="A13">
        <v>177896</v>
      </c>
      <c r="B13">
        <v>16.48</v>
      </c>
      <c r="C13">
        <v>16.49</v>
      </c>
      <c r="D13">
        <f t="shared" si="0"/>
        <v>16.4852</v>
      </c>
      <c r="E13">
        <f t="shared" si="1"/>
        <v>0.005199999999998539</v>
      </c>
    </row>
    <row r="14" spans="1:5" ht="12.75">
      <c r="A14">
        <v>201235</v>
      </c>
      <c r="B14">
        <v>16.8</v>
      </c>
      <c r="C14">
        <v>16.81</v>
      </c>
      <c r="D14">
        <f t="shared" si="0"/>
        <v>16.8052</v>
      </c>
      <c r="E14">
        <f t="shared" si="1"/>
        <v>0.005199999999998539</v>
      </c>
    </row>
    <row r="15" spans="1:5" ht="12.75">
      <c r="A15">
        <v>224035</v>
      </c>
      <c r="B15">
        <v>16.88</v>
      </c>
      <c r="C15">
        <v>16.86</v>
      </c>
      <c r="D15">
        <f t="shared" si="0"/>
        <v>16.8552</v>
      </c>
      <c r="E15">
        <f t="shared" si="1"/>
        <v>-0.024799999999999045</v>
      </c>
    </row>
    <row r="16" spans="1:5" ht="12.75">
      <c r="A16">
        <v>247434</v>
      </c>
      <c r="B16">
        <v>14.99</v>
      </c>
      <c r="C16">
        <v>14.97</v>
      </c>
      <c r="D16">
        <f t="shared" si="0"/>
        <v>14.965200000000001</v>
      </c>
      <c r="E16">
        <f t="shared" si="1"/>
        <v>-0.024799999999999045</v>
      </c>
    </row>
    <row r="17" spans="1:5" ht="12.75">
      <c r="A17">
        <v>273473</v>
      </c>
      <c r="B17">
        <v>15.99</v>
      </c>
      <c r="C17">
        <v>16.02</v>
      </c>
      <c r="D17">
        <f t="shared" si="0"/>
        <v>16.0152</v>
      </c>
      <c r="E17">
        <f t="shared" si="1"/>
        <v>0.02519999999999989</v>
      </c>
    </row>
    <row r="18" spans="1:5" ht="12.75">
      <c r="A18">
        <v>294263</v>
      </c>
      <c r="B18">
        <v>17.38</v>
      </c>
      <c r="C18">
        <v>17.38</v>
      </c>
      <c r="D18">
        <f t="shared" si="0"/>
        <v>17.3752</v>
      </c>
      <c r="E18">
        <f t="shared" si="1"/>
        <v>-0.004799999999999471</v>
      </c>
    </row>
    <row r="19" spans="1:5" ht="12.75">
      <c r="A19">
        <v>330922</v>
      </c>
      <c r="B19">
        <v>15.91</v>
      </c>
      <c r="C19">
        <v>15.88</v>
      </c>
      <c r="D19">
        <f t="shared" si="0"/>
        <v>15.875200000000001</v>
      </c>
      <c r="E19">
        <f t="shared" si="1"/>
        <v>-0.03479999999999883</v>
      </c>
    </row>
    <row r="20" spans="1:5" ht="12.75">
      <c r="A20">
        <v>350392</v>
      </c>
      <c r="B20">
        <v>16.01</v>
      </c>
      <c r="C20">
        <v>16.15</v>
      </c>
      <c r="D20">
        <f t="shared" si="0"/>
        <v>16.1452</v>
      </c>
      <c r="E20">
        <f t="shared" si="1"/>
        <v>0.13519999999999754</v>
      </c>
    </row>
    <row r="21" spans="1:5" ht="12.75">
      <c r="A21">
        <v>373221</v>
      </c>
      <c r="B21">
        <v>14.72</v>
      </c>
      <c r="C21">
        <v>14.71</v>
      </c>
      <c r="D21">
        <f t="shared" si="0"/>
        <v>14.705200000000001</v>
      </c>
      <c r="E21">
        <f t="shared" si="1"/>
        <v>-0.014799999999999258</v>
      </c>
    </row>
    <row r="22" spans="1:5" ht="12.75">
      <c r="A22">
        <v>397221</v>
      </c>
      <c r="B22">
        <v>16.01</v>
      </c>
      <c r="C22">
        <v>16.02</v>
      </c>
      <c r="D22">
        <f t="shared" si="0"/>
        <v>16.0152</v>
      </c>
      <c r="E22">
        <f t="shared" si="1"/>
        <v>0.005199999999998539</v>
      </c>
    </row>
    <row r="23" spans="1:5" ht="12.75">
      <c r="A23">
        <v>421130</v>
      </c>
      <c r="B23">
        <v>14.9</v>
      </c>
      <c r="C23">
        <v>14.93</v>
      </c>
      <c r="D23">
        <f t="shared" si="0"/>
        <v>14.9252</v>
      </c>
      <c r="E23">
        <f t="shared" si="1"/>
        <v>0.02519999999999989</v>
      </c>
    </row>
    <row r="24" spans="1:5" ht="12.75">
      <c r="A24">
        <v>442760</v>
      </c>
      <c r="B24">
        <v>14.92</v>
      </c>
      <c r="C24">
        <v>14.95</v>
      </c>
      <c r="D24">
        <f t="shared" si="0"/>
        <v>14.9452</v>
      </c>
      <c r="E24">
        <f t="shared" si="1"/>
        <v>0.02519999999999989</v>
      </c>
    </row>
    <row r="25" spans="1:5" ht="12.75">
      <c r="A25">
        <v>467659</v>
      </c>
      <c r="B25">
        <v>14.55</v>
      </c>
      <c r="C25">
        <v>14.56</v>
      </c>
      <c r="D25">
        <f t="shared" si="0"/>
        <v>14.555200000000001</v>
      </c>
      <c r="E25">
        <f t="shared" si="1"/>
        <v>0.0052000000000003155</v>
      </c>
    </row>
    <row r="26" spans="1:5" ht="12.75">
      <c r="A26">
        <v>485479</v>
      </c>
      <c r="B26">
        <v>14.53</v>
      </c>
      <c r="C26">
        <v>14.54</v>
      </c>
      <c r="D26">
        <f t="shared" si="0"/>
        <v>14.5352</v>
      </c>
      <c r="E26">
        <f t="shared" si="1"/>
        <v>0.0052000000000003155</v>
      </c>
    </row>
    <row r="27" spans="1:5" ht="12.75">
      <c r="A27">
        <v>505638</v>
      </c>
      <c r="B27">
        <v>14.1</v>
      </c>
      <c r="C27">
        <v>14.36</v>
      </c>
      <c r="D27">
        <f t="shared" si="0"/>
        <v>14.3552</v>
      </c>
      <c r="E27">
        <f t="shared" si="1"/>
        <v>0.2552000000000003</v>
      </c>
    </row>
    <row r="28" ht="12.75">
      <c r="A28">
        <v>525348</v>
      </c>
    </row>
    <row r="29" spans="1:5" ht="12.75">
      <c r="A29">
        <v>536657</v>
      </c>
      <c r="B29">
        <v>15.27</v>
      </c>
      <c r="C29">
        <v>15.52</v>
      </c>
      <c r="D29">
        <f t="shared" si="0"/>
        <v>15.5152</v>
      </c>
      <c r="E29">
        <f t="shared" si="1"/>
        <v>0.24520000000000053</v>
      </c>
    </row>
    <row r="30" spans="1:5" ht="12.75">
      <c r="A30">
        <v>551717</v>
      </c>
      <c r="B30">
        <v>15.31</v>
      </c>
      <c r="C30">
        <v>15.3</v>
      </c>
      <c r="D30">
        <f t="shared" si="0"/>
        <v>15.295200000000001</v>
      </c>
      <c r="E30">
        <f t="shared" si="1"/>
        <v>-0.014799999999999258</v>
      </c>
    </row>
    <row r="31" spans="1:5" ht="12.75">
      <c r="A31">
        <v>561347</v>
      </c>
      <c r="B31">
        <v>14.73</v>
      </c>
      <c r="C31">
        <v>14.73</v>
      </c>
      <c r="D31">
        <f t="shared" si="0"/>
        <v>14.725200000000001</v>
      </c>
      <c r="E31">
        <f t="shared" si="1"/>
        <v>-0.004799999999999471</v>
      </c>
    </row>
    <row r="32" spans="1:5" ht="12.75">
      <c r="A32">
        <v>566027</v>
      </c>
      <c r="B32">
        <v>14.5</v>
      </c>
      <c r="C32">
        <v>14.5</v>
      </c>
      <c r="D32">
        <f t="shared" si="0"/>
        <v>14.4952</v>
      </c>
      <c r="E32">
        <f t="shared" si="1"/>
        <v>-0.004799999999999471</v>
      </c>
    </row>
    <row r="33" spans="1:5" ht="12.75">
      <c r="A33">
        <v>602386</v>
      </c>
      <c r="B33">
        <v>14.32</v>
      </c>
      <c r="C33">
        <v>14.6</v>
      </c>
      <c r="D33">
        <f t="shared" si="0"/>
        <v>14.5952</v>
      </c>
      <c r="E33">
        <f t="shared" si="1"/>
        <v>0.2751999999999999</v>
      </c>
    </row>
    <row r="34" spans="1:5" ht="12.75">
      <c r="A34">
        <v>618316</v>
      </c>
      <c r="B34">
        <v>14.66</v>
      </c>
      <c r="C34">
        <v>14.66</v>
      </c>
      <c r="D34">
        <f t="shared" si="0"/>
        <v>14.6552</v>
      </c>
      <c r="E34">
        <f t="shared" si="1"/>
        <v>-0.004799999999999471</v>
      </c>
    </row>
    <row r="35" spans="1:5" ht="12.75">
      <c r="A35">
        <v>620686</v>
      </c>
      <c r="B35">
        <v>15.02</v>
      </c>
      <c r="C35">
        <v>15.02</v>
      </c>
      <c r="D35">
        <f t="shared" si="0"/>
        <v>15.0152</v>
      </c>
      <c r="E35">
        <f t="shared" si="1"/>
        <v>-0.004799999999999471</v>
      </c>
    </row>
    <row r="36" spans="1:5" ht="12.75">
      <c r="A36">
        <v>629775</v>
      </c>
      <c r="B36">
        <v>14.91</v>
      </c>
      <c r="C36">
        <v>14.88</v>
      </c>
      <c r="D36">
        <f t="shared" si="0"/>
        <v>14.875200000000001</v>
      </c>
      <c r="E36">
        <f t="shared" si="1"/>
        <v>-0.03479999999999883</v>
      </c>
    </row>
    <row r="37" spans="1:5" ht="12.75">
      <c r="A37">
        <v>644115</v>
      </c>
      <c r="B37">
        <v>14.39</v>
      </c>
      <c r="C37">
        <v>14.41</v>
      </c>
      <c r="D37">
        <f t="shared" si="0"/>
        <v>14.4052</v>
      </c>
      <c r="E37">
        <f t="shared" si="1"/>
        <v>0.015200000000000102</v>
      </c>
    </row>
    <row r="38" spans="1:5" ht="12.75">
      <c r="A38">
        <v>659774</v>
      </c>
      <c r="B38">
        <v>13.74</v>
      </c>
      <c r="C38">
        <v>13.75</v>
      </c>
      <c r="D38">
        <f t="shared" si="0"/>
        <v>13.7452</v>
      </c>
      <c r="E38">
        <f t="shared" si="1"/>
        <v>0.0052000000000003155</v>
      </c>
    </row>
    <row r="39" spans="1:5" ht="12.75">
      <c r="A39">
        <v>674114</v>
      </c>
      <c r="B39">
        <v>12.75</v>
      </c>
      <c r="C39">
        <v>12.76</v>
      </c>
      <c r="D39">
        <f t="shared" si="0"/>
        <v>12.7552</v>
      </c>
      <c r="E39">
        <f t="shared" si="1"/>
        <v>0.0052000000000003155</v>
      </c>
    </row>
    <row r="40" spans="1:5" ht="12.75">
      <c r="A40">
        <v>687764</v>
      </c>
      <c r="B40">
        <v>13.06</v>
      </c>
      <c r="C40">
        <v>13.04</v>
      </c>
      <c r="D40">
        <f t="shared" si="0"/>
        <v>13.0352</v>
      </c>
      <c r="E40">
        <f t="shared" si="1"/>
        <v>-0.02480000000000082</v>
      </c>
    </row>
    <row r="41" spans="1:5" ht="12.75">
      <c r="A41">
        <v>702614</v>
      </c>
      <c r="B41">
        <v>13.71</v>
      </c>
      <c r="C41">
        <v>13.72</v>
      </c>
      <c r="D41">
        <f t="shared" si="0"/>
        <v>13.715200000000001</v>
      </c>
      <c r="E41">
        <f t="shared" si="1"/>
        <v>0.0052000000000003155</v>
      </c>
    </row>
    <row r="42" spans="1:5" ht="12.75">
      <c r="A42">
        <v>724153</v>
      </c>
      <c r="B42">
        <v>13.85</v>
      </c>
      <c r="C42">
        <v>13.86</v>
      </c>
      <c r="D42">
        <f t="shared" si="0"/>
        <v>13.8552</v>
      </c>
      <c r="E42">
        <f t="shared" si="1"/>
        <v>0.0052000000000003155</v>
      </c>
    </row>
    <row r="43" spans="1:5" ht="12.75">
      <c r="A43">
        <v>746533</v>
      </c>
      <c r="B43">
        <v>14.33</v>
      </c>
      <c r="C43">
        <v>14.29</v>
      </c>
      <c r="D43">
        <f t="shared" si="0"/>
        <v>14.2852</v>
      </c>
      <c r="E43">
        <f t="shared" si="1"/>
        <v>-0.044800000000000395</v>
      </c>
    </row>
    <row r="44" spans="1:5" ht="12.75">
      <c r="A44">
        <v>768012</v>
      </c>
      <c r="B44">
        <v>15.02</v>
      </c>
      <c r="C44">
        <v>15.03</v>
      </c>
      <c r="D44">
        <f t="shared" si="0"/>
        <v>15.0252</v>
      </c>
      <c r="E44">
        <f t="shared" si="1"/>
        <v>0.0052000000000003155</v>
      </c>
    </row>
    <row r="45" spans="1:5" ht="12.75">
      <c r="A45">
        <v>787992</v>
      </c>
      <c r="B45">
        <v>14.76</v>
      </c>
      <c r="C45">
        <v>14.72</v>
      </c>
      <c r="D45">
        <f t="shared" si="0"/>
        <v>14.715200000000001</v>
      </c>
      <c r="E45">
        <f t="shared" si="1"/>
        <v>-0.04479999999999862</v>
      </c>
    </row>
    <row r="46" spans="1:5" ht="12.75">
      <c r="A46">
        <v>808661</v>
      </c>
      <c r="B46">
        <v>15.02</v>
      </c>
      <c r="C46">
        <v>15</v>
      </c>
      <c r="D46">
        <f t="shared" si="0"/>
        <v>14.9952</v>
      </c>
      <c r="E46">
        <f t="shared" si="1"/>
        <v>-0.024799999999999045</v>
      </c>
    </row>
    <row r="47" spans="1:5" ht="12.75">
      <c r="A47">
        <v>833620</v>
      </c>
      <c r="B47">
        <v>16.15</v>
      </c>
      <c r="C47">
        <v>16.14</v>
      </c>
      <c r="D47">
        <f t="shared" si="0"/>
        <v>16.1352</v>
      </c>
      <c r="E47">
        <f t="shared" si="1"/>
        <v>-0.014799999999997482</v>
      </c>
    </row>
    <row r="48" spans="1:5" ht="12.75">
      <c r="A48">
        <v>856870</v>
      </c>
      <c r="B48">
        <v>15.1</v>
      </c>
      <c r="C48">
        <v>15.06</v>
      </c>
      <c r="D48">
        <f t="shared" si="0"/>
        <v>15.055200000000001</v>
      </c>
      <c r="E48">
        <f t="shared" si="1"/>
        <v>-0.04479999999999862</v>
      </c>
    </row>
    <row r="49" spans="1:5" ht="12.75">
      <c r="A49">
        <v>879219</v>
      </c>
      <c r="B49">
        <v>15.27</v>
      </c>
      <c r="C49">
        <v>15.25</v>
      </c>
      <c r="D49">
        <f t="shared" si="0"/>
        <v>15.2452</v>
      </c>
      <c r="E49">
        <f t="shared" si="1"/>
        <v>-0.024799999999999045</v>
      </c>
    </row>
    <row r="50" spans="1:5" ht="12.75">
      <c r="A50">
        <v>901239</v>
      </c>
      <c r="B50">
        <v>14.85</v>
      </c>
      <c r="C50">
        <v>14.85</v>
      </c>
      <c r="D50">
        <f t="shared" si="0"/>
        <v>14.8452</v>
      </c>
      <c r="E50">
        <f t="shared" si="1"/>
        <v>-0.004799999999999471</v>
      </c>
    </row>
    <row r="51" spans="1:5" ht="12.75">
      <c r="A51">
        <v>937358</v>
      </c>
      <c r="B51">
        <v>13.55</v>
      </c>
      <c r="C51">
        <v>13.55</v>
      </c>
      <c r="D51">
        <f t="shared" si="0"/>
        <v>13.545200000000001</v>
      </c>
      <c r="E51">
        <f t="shared" si="1"/>
        <v>-0.004799999999999471</v>
      </c>
    </row>
    <row r="52" spans="1:5" ht="12.75">
      <c r="A52">
        <v>957338</v>
      </c>
      <c r="B52">
        <v>12.92</v>
      </c>
      <c r="C52">
        <v>12.94</v>
      </c>
      <c r="D52">
        <f t="shared" si="0"/>
        <v>12.9352</v>
      </c>
      <c r="E52">
        <f t="shared" si="1"/>
        <v>0.015200000000000102</v>
      </c>
    </row>
    <row r="53" spans="1:5" ht="12.75">
      <c r="A53">
        <v>973477</v>
      </c>
      <c r="B53">
        <v>13.51</v>
      </c>
      <c r="C53">
        <v>13.51</v>
      </c>
      <c r="D53">
        <f t="shared" si="0"/>
        <v>13.5052</v>
      </c>
      <c r="E53">
        <f t="shared" si="1"/>
        <v>-0.004799999999999471</v>
      </c>
    </row>
    <row r="54" spans="1:5" ht="12.75">
      <c r="A54">
        <v>1004887</v>
      </c>
      <c r="B54">
        <v>14.4</v>
      </c>
      <c r="C54">
        <v>14.41</v>
      </c>
      <c r="D54">
        <f t="shared" si="0"/>
        <v>14.4052</v>
      </c>
      <c r="E54">
        <f t="shared" si="1"/>
        <v>0.0052000000000003155</v>
      </c>
    </row>
    <row r="55" spans="1:5" ht="12.75">
      <c r="A55">
        <v>1014367</v>
      </c>
      <c r="B55">
        <v>14.55</v>
      </c>
      <c r="C55">
        <v>14.54</v>
      </c>
      <c r="D55">
        <f t="shared" si="0"/>
        <v>14.5352</v>
      </c>
      <c r="E55">
        <f t="shared" si="1"/>
        <v>-0.014800000000001035</v>
      </c>
    </row>
    <row r="56" spans="1:5" ht="12.75">
      <c r="A56">
        <v>1023576</v>
      </c>
      <c r="B56">
        <v>14.48</v>
      </c>
      <c r="C56">
        <v>14.48</v>
      </c>
      <c r="D56">
        <f t="shared" si="0"/>
        <v>14.475200000000001</v>
      </c>
      <c r="E56">
        <f t="shared" si="1"/>
        <v>-0.004799999999999471</v>
      </c>
    </row>
    <row r="57" spans="1:5" ht="12.75">
      <c r="A57">
        <v>1063865</v>
      </c>
      <c r="B57">
        <v>13.65</v>
      </c>
      <c r="C57">
        <v>13.66</v>
      </c>
      <c r="D57">
        <f t="shared" si="0"/>
        <v>13.6552</v>
      </c>
      <c r="E57">
        <f t="shared" si="1"/>
        <v>0.0052000000000003155</v>
      </c>
    </row>
    <row r="58" spans="1:5" ht="12.75">
      <c r="A58">
        <v>1078265</v>
      </c>
      <c r="B58">
        <v>11.95</v>
      </c>
      <c r="C58">
        <v>11.94</v>
      </c>
      <c r="D58">
        <f t="shared" si="0"/>
        <v>11.9352</v>
      </c>
      <c r="E58">
        <f t="shared" si="1"/>
        <v>-0.014799999999999258</v>
      </c>
    </row>
    <row r="59" spans="1:5" ht="12.75">
      <c r="A59">
        <v>1082075</v>
      </c>
      <c r="B59">
        <v>12.15</v>
      </c>
      <c r="C59">
        <v>12.14</v>
      </c>
      <c r="D59">
        <f t="shared" si="0"/>
        <v>12.135200000000001</v>
      </c>
      <c r="E59">
        <f t="shared" si="1"/>
        <v>-0.014799999999999258</v>
      </c>
    </row>
    <row r="60" spans="1:5" ht="12.75">
      <c r="A60">
        <v>1095244</v>
      </c>
      <c r="B60">
        <v>12.87</v>
      </c>
      <c r="C60">
        <v>12.88</v>
      </c>
      <c r="D60">
        <f t="shared" si="0"/>
        <v>12.875200000000001</v>
      </c>
      <c r="E60">
        <f t="shared" si="1"/>
        <v>0.005200000000002092</v>
      </c>
    </row>
    <row r="61" spans="1:5" ht="12.75">
      <c r="A61">
        <v>1112134</v>
      </c>
      <c r="B61">
        <v>12.79</v>
      </c>
      <c r="C61">
        <v>12.8</v>
      </c>
      <c r="D61">
        <f t="shared" si="0"/>
        <v>12.795200000000001</v>
      </c>
      <c r="E61">
        <f t="shared" si="1"/>
        <v>0.005200000000002092</v>
      </c>
    </row>
    <row r="62" spans="1:5" ht="12.75">
      <c r="A62">
        <v>1134874</v>
      </c>
      <c r="B62">
        <v>13.93</v>
      </c>
      <c r="C62">
        <v>13.92</v>
      </c>
      <c r="D62">
        <f t="shared" si="0"/>
        <v>13.9152</v>
      </c>
      <c r="E62">
        <f t="shared" si="1"/>
        <v>-0.014799999999999258</v>
      </c>
    </row>
    <row r="63" spans="1:5" ht="12.75">
      <c r="A63">
        <v>1157823</v>
      </c>
      <c r="B63">
        <v>14.82</v>
      </c>
      <c r="C63">
        <v>14.83</v>
      </c>
      <c r="D63">
        <f t="shared" si="0"/>
        <v>14.8252</v>
      </c>
      <c r="E63">
        <f t="shared" si="1"/>
        <v>0.0052000000000003155</v>
      </c>
    </row>
    <row r="64" spans="1:5" ht="12.75">
      <c r="A64">
        <v>1179423</v>
      </c>
      <c r="B64">
        <v>14.73</v>
      </c>
      <c r="C64">
        <v>14.7</v>
      </c>
      <c r="D64">
        <f t="shared" si="0"/>
        <v>14.6952</v>
      </c>
      <c r="E64">
        <f t="shared" si="1"/>
        <v>-0.03480000000000061</v>
      </c>
    </row>
    <row r="65" spans="1:5" ht="12.75">
      <c r="A65">
        <v>1202012</v>
      </c>
      <c r="B65">
        <v>14.95</v>
      </c>
      <c r="C65">
        <v>14.96</v>
      </c>
      <c r="D65">
        <f t="shared" si="0"/>
        <v>14.955200000000001</v>
      </c>
      <c r="E65">
        <f t="shared" si="1"/>
        <v>0.005200000000002092</v>
      </c>
    </row>
    <row r="66" spans="1:5" ht="12.75">
      <c r="A66">
        <v>1227451</v>
      </c>
      <c r="B66">
        <v>15.31</v>
      </c>
      <c r="C66">
        <v>15.31</v>
      </c>
      <c r="D66">
        <f t="shared" si="0"/>
        <v>15.305200000000001</v>
      </c>
      <c r="E66">
        <f t="shared" si="1"/>
        <v>-0.004799999999999471</v>
      </c>
    </row>
    <row r="67" spans="1:5" ht="12.75">
      <c r="A67">
        <v>1249471</v>
      </c>
      <c r="B67">
        <v>14.6</v>
      </c>
      <c r="C67">
        <v>14.6</v>
      </c>
      <c r="D67">
        <f aca="true" t="shared" si="2" ref="D67:D73">C67-0.0048</f>
        <v>14.5952</v>
      </c>
      <c r="E67">
        <f aca="true" t="shared" si="3" ref="E67:E73">D67-B67</f>
        <v>-0.004799999999999471</v>
      </c>
    </row>
    <row r="68" spans="1:5" ht="12.75">
      <c r="A68">
        <v>1276920</v>
      </c>
      <c r="B68">
        <v>14</v>
      </c>
      <c r="C68">
        <v>13.99</v>
      </c>
      <c r="D68">
        <f t="shared" si="2"/>
        <v>13.9852</v>
      </c>
      <c r="E68">
        <f t="shared" si="3"/>
        <v>-0.014799999999999258</v>
      </c>
    </row>
    <row r="69" spans="1:5" ht="12.75">
      <c r="A69">
        <v>1295580</v>
      </c>
      <c r="B69">
        <v>12.93</v>
      </c>
      <c r="C69">
        <v>13.19</v>
      </c>
      <c r="D69">
        <f t="shared" si="2"/>
        <v>13.1852</v>
      </c>
      <c r="E69">
        <f t="shared" si="3"/>
        <v>0.2552000000000003</v>
      </c>
    </row>
    <row r="70" spans="1:5" ht="12.75">
      <c r="A70">
        <v>1317449</v>
      </c>
      <c r="B70">
        <v>12.4</v>
      </c>
      <c r="C70">
        <v>12.41</v>
      </c>
      <c r="D70">
        <f t="shared" si="2"/>
        <v>12.4052</v>
      </c>
      <c r="E70">
        <f t="shared" si="3"/>
        <v>0.0052000000000003155</v>
      </c>
    </row>
    <row r="71" spans="1:5" ht="12.75">
      <c r="A71">
        <v>1432411</v>
      </c>
      <c r="B71">
        <v>12.99</v>
      </c>
      <c r="C71">
        <v>13</v>
      </c>
      <c r="D71">
        <f t="shared" si="2"/>
        <v>12.9952</v>
      </c>
      <c r="E71">
        <f t="shared" si="3"/>
        <v>0.0052000000000003155</v>
      </c>
    </row>
    <row r="72" spans="1:5" ht="12.75">
      <c r="A72">
        <v>1444800</v>
      </c>
      <c r="B72">
        <v>11.82</v>
      </c>
      <c r="C72">
        <v>11.83</v>
      </c>
      <c r="D72">
        <f t="shared" si="2"/>
        <v>11.8252</v>
      </c>
      <c r="E72">
        <f t="shared" si="3"/>
        <v>0.0052000000000003155</v>
      </c>
    </row>
    <row r="73" spans="1:5" ht="12.75">
      <c r="A73">
        <v>1456170</v>
      </c>
      <c r="B73">
        <v>12.02</v>
      </c>
      <c r="C73">
        <v>12.02</v>
      </c>
      <c r="D73">
        <f t="shared" si="2"/>
        <v>12.0152</v>
      </c>
      <c r="E73">
        <f t="shared" si="3"/>
        <v>-0.004799999999999471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3"/>
  <sheetViews>
    <sheetView workbookViewId="0" topLeftCell="A1">
      <selection activeCell="A1" sqref="A1:A16384"/>
    </sheetView>
  </sheetViews>
  <sheetFormatPr defaultColWidth="9.140625" defaultRowHeight="12.75"/>
  <sheetData>
    <row r="1" spans="2:5" ht="12.75">
      <c r="B1" t="s">
        <v>4</v>
      </c>
      <c r="C1" t="s">
        <v>5</v>
      </c>
      <c r="D1" t="s">
        <v>6</v>
      </c>
      <c r="E1" t="s">
        <v>7</v>
      </c>
    </row>
    <row r="2" spans="1:5" ht="12.75">
      <c r="A2">
        <v>15449</v>
      </c>
      <c r="B2">
        <v>33.389</v>
      </c>
      <c r="C2">
        <v>33.39</v>
      </c>
      <c r="D2">
        <f>0.9809*C2+0.6415</f>
        <v>33.393751</v>
      </c>
      <c r="E2">
        <f>D2-B2</f>
        <v>0.0047509999999988395</v>
      </c>
    </row>
    <row r="3" spans="1:5" ht="12.75">
      <c r="A3">
        <v>20069</v>
      </c>
      <c r="B3">
        <v>33.363</v>
      </c>
      <c r="C3">
        <v>33.37</v>
      </c>
      <c r="D3">
        <f aca="true" t="shared" si="0" ref="D3:D66">0.9809*C3+0.6415</f>
        <v>33.374133</v>
      </c>
      <c r="E3">
        <f aca="true" t="shared" si="1" ref="E3:E66">D3-B3</f>
        <v>0.011133000000000948</v>
      </c>
    </row>
    <row r="4" spans="1:5" ht="12.75">
      <c r="A4">
        <v>29969</v>
      </c>
      <c r="B4">
        <v>33.396</v>
      </c>
      <c r="C4">
        <v>33.4</v>
      </c>
      <c r="D4">
        <f t="shared" si="0"/>
        <v>33.40356</v>
      </c>
      <c r="E4">
        <f t="shared" si="1"/>
        <v>0.007559999999998013</v>
      </c>
    </row>
    <row r="5" spans="1:5" ht="12.75">
      <c r="A5">
        <v>42719</v>
      </c>
      <c r="B5">
        <v>33.392</v>
      </c>
      <c r="C5">
        <v>33.39</v>
      </c>
      <c r="D5">
        <f t="shared" si="0"/>
        <v>33.393751</v>
      </c>
      <c r="E5">
        <f t="shared" si="1"/>
        <v>0.0017509999999987258</v>
      </c>
    </row>
    <row r="6" spans="1:5" ht="12.75">
      <c r="A6">
        <v>53338</v>
      </c>
      <c r="B6">
        <v>33.353</v>
      </c>
      <c r="C6">
        <v>33.35</v>
      </c>
      <c r="D6">
        <f t="shared" si="0"/>
        <v>33.354515</v>
      </c>
      <c r="E6">
        <f t="shared" si="1"/>
        <v>0.0015149999999977126</v>
      </c>
    </row>
    <row r="7" spans="1:5" ht="12.75">
      <c r="A7">
        <v>78778</v>
      </c>
      <c r="B7">
        <v>33.363</v>
      </c>
      <c r="C7">
        <v>33.36</v>
      </c>
      <c r="D7">
        <f t="shared" si="0"/>
        <v>33.364324</v>
      </c>
      <c r="E7">
        <f t="shared" si="1"/>
        <v>0.0013240000000038776</v>
      </c>
    </row>
    <row r="8" spans="1:5" ht="12.75">
      <c r="A8">
        <v>94077</v>
      </c>
      <c r="B8">
        <v>33.369</v>
      </c>
      <c r="C8">
        <v>33.37</v>
      </c>
      <c r="D8">
        <f t="shared" si="0"/>
        <v>33.374133</v>
      </c>
      <c r="E8">
        <f t="shared" si="1"/>
        <v>0.00513300000000072</v>
      </c>
    </row>
    <row r="9" spans="1:5" ht="12.75">
      <c r="A9">
        <v>108717</v>
      </c>
      <c r="B9">
        <v>33.383</v>
      </c>
      <c r="C9">
        <v>33.39</v>
      </c>
      <c r="D9">
        <f t="shared" si="0"/>
        <v>33.393751</v>
      </c>
      <c r="E9">
        <f t="shared" si="1"/>
        <v>0.010750999999999067</v>
      </c>
    </row>
    <row r="10" spans="1:5" ht="12.75">
      <c r="A10">
        <v>123987</v>
      </c>
      <c r="B10">
        <v>33.407</v>
      </c>
      <c r="C10">
        <v>33.41</v>
      </c>
      <c r="D10">
        <f t="shared" si="0"/>
        <v>33.413368999999996</v>
      </c>
      <c r="E10">
        <f t="shared" si="1"/>
        <v>0.006368999999999403</v>
      </c>
    </row>
    <row r="11" spans="1:5" ht="12.75">
      <c r="A11">
        <v>138506</v>
      </c>
      <c r="B11">
        <v>33.313</v>
      </c>
      <c r="C11">
        <v>33.31</v>
      </c>
      <c r="D11">
        <f t="shared" si="0"/>
        <v>33.315279000000004</v>
      </c>
      <c r="E11">
        <f t="shared" si="1"/>
        <v>0.0022790000000014743</v>
      </c>
    </row>
    <row r="12" spans="1:5" ht="12.75">
      <c r="A12">
        <v>157916</v>
      </c>
      <c r="B12">
        <v>33.304</v>
      </c>
      <c r="C12">
        <v>33.3</v>
      </c>
      <c r="D12">
        <f t="shared" si="0"/>
        <v>33.30547</v>
      </c>
      <c r="E12">
        <f t="shared" si="1"/>
        <v>0.0014699999999976399</v>
      </c>
    </row>
    <row r="13" spans="1:5" ht="12.75">
      <c r="A13">
        <v>177896</v>
      </c>
      <c r="B13">
        <v>33.467</v>
      </c>
      <c r="C13">
        <v>33.47</v>
      </c>
      <c r="D13">
        <f t="shared" si="0"/>
        <v>33.472223</v>
      </c>
      <c r="E13">
        <f t="shared" si="1"/>
        <v>0.005223000000000866</v>
      </c>
    </row>
    <row r="14" spans="1:5" ht="12.75">
      <c r="A14">
        <v>201235</v>
      </c>
      <c r="B14">
        <v>33.521</v>
      </c>
      <c r="C14">
        <v>33.52</v>
      </c>
      <c r="D14">
        <f t="shared" si="0"/>
        <v>33.521268000000006</v>
      </c>
      <c r="E14">
        <f t="shared" si="1"/>
        <v>0.00026800000000548607</v>
      </c>
    </row>
    <row r="15" spans="1:5" ht="12.75">
      <c r="A15">
        <v>224035</v>
      </c>
      <c r="B15">
        <v>33.557</v>
      </c>
      <c r="C15">
        <v>33.55</v>
      </c>
      <c r="D15">
        <f t="shared" si="0"/>
        <v>33.550695</v>
      </c>
      <c r="E15">
        <f t="shared" si="1"/>
        <v>-0.006305000000004668</v>
      </c>
    </row>
    <row r="16" spans="1:5" ht="12.75">
      <c r="A16">
        <v>247434</v>
      </c>
      <c r="B16">
        <v>33.15</v>
      </c>
      <c r="C16">
        <v>33.15</v>
      </c>
      <c r="D16">
        <f t="shared" si="0"/>
        <v>33.158335</v>
      </c>
      <c r="E16">
        <f t="shared" si="1"/>
        <v>0.008335000000002424</v>
      </c>
    </row>
    <row r="17" spans="1:5" ht="12.75">
      <c r="A17">
        <v>273473</v>
      </c>
      <c r="B17">
        <v>33.269</v>
      </c>
      <c r="C17">
        <v>33.27</v>
      </c>
      <c r="D17">
        <f t="shared" si="0"/>
        <v>33.276043</v>
      </c>
      <c r="E17">
        <f t="shared" si="1"/>
        <v>0.007043000000003019</v>
      </c>
    </row>
    <row r="18" spans="1:5" ht="12.75">
      <c r="A18">
        <v>294263</v>
      </c>
      <c r="B18">
        <v>33.661</v>
      </c>
      <c r="C18">
        <v>33.66</v>
      </c>
      <c r="D18">
        <f t="shared" si="0"/>
        <v>33.658593999999994</v>
      </c>
      <c r="E18">
        <f t="shared" si="1"/>
        <v>-0.0024060000000076798</v>
      </c>
    </row>
    <row r="19" spans="1:5" ht="12.75">
      <c r="A19">
        <v>330922</v>
      </c>
      <c r="B19">
        <v>33.244</v>
      </c>
      <c r="C19">
        <v>33.24</v>
      </c>
      <c r="D19">
        <f t="shared" si="0"/>
        <v>33.246616</v>
      </c>
      <c r="E19">
        <f t="shared" si="1"/>
        <v>0.0026160000000032824</v>
      </c>
    </row>
    <row r="20" spans="1:5" ht="12.75">
      <c r="A20">
        <v>350392</v>
      </c>
      <c r="B20">
        <v>33.19</v>
      </c>
      <c r="C20">
        <v>33.2</v>
      </c>
      <c r="D20">
        <f t="shared" si="0"/>
        <v>33.20738</v>
      </c>
      <c r="E20">
        <f t="shared" si="1"/>
        <v>0.017380000000002838</v>
      </c>
    </row>
    <row r="21" spans="1:5" ht="12.75">
      <c r="A21">
        <v>373221</v>
      </c>
      <c r="B21">
        <v>32.996</v>
      </c>
      <c r="C21">
        <v>33</v>
      </c>
      <c r="D21">
        <f t="shared" si="0"/>
        <v>33.0112</v>
      </c>
      <c r="E21">
        <f t="shared" si="1"/>
        <v>0.015200000000000102</v>
      </c>
    </row>
    <row r="22" spans="1:5" ht="12.75">
      <c r="A22">
        <v>397221</v>
      </c>
      <c r="B22">
        <v>33.427</v>
      </c>
      <c r="C22">
        <v>33.43</v>
      </c>
      <c r="D22">
        <f t="shared" si="0"/>
        <v>33.432987</v>
      </c>
      <c r="E22">
        <f t="shared" si="1"/>
        <v>0.005986999999997522</v>
      </c>
    </row>
    <row r="23" spans="1:5" ht="12.75">
      <c r="A23">
        <v>421130</v>
      </c>
      <c r="B23">
        <v>33.309</v>
      </c>
      <c r="C23">
        <v>33.31</v>
      </c>
      <c r="D23">
        <f t="shared" si="0"/>
        <v>33.315279000000004</v>
      </c>
      <c r="E23">
        <f t="shared" si="1"/>
        <v>0.006279000000006363</v>
      </c>
    </row>
    <row r="24" spans="1:5" ht="12.75">
      <c r="A24">
        <v>442760</v>
      </c>
      <c r="B24">
        <v>33.334</v>
      </c>
      <c r="C24">
        <v>33.33</v>
      </c>
      <c r="D24">
        <f t="shared" si="0"/>
        <v>33.334897</v>
      </c>
      <c r="E24">
        <f t="shared" si="1"/>
        <v>0.0008969999999948186</v>
      </c>
    </row>
    <row r="25" spans="1:5" ht="12.75">
      <c r="A25">
        <v>467659</v>
      </c>
      <c r="B25">
        <v>33.313</v>
      </c>
      <c r="C25">
        <v>33.32</v>
      </c>
      <c r="D25">
        <f t="shared" si="0"/>
        <v>33.325088</v>
      </c>
      <c r="E25">
        <f t="shared" si="1"/>
        <v>0.012087999999998544</v>
      </c>
    </row>
    <row r="26" spans="1:5" ht="12.75">
      <c r="A26">
        <v>485479</v>
      </c>
      <c r="B26">
        <v>33.321</v>
      </c>
      <c r="C26">
        <v>33.32</v>
      </c>
      <c r="D26">
        <f t="shared" si="0"/>
        <v>33.325088</v>
      </c>
      <c r="E26">
        <f t="shared" si="1"/>
        <v>0.004088000000002978</v>
      </c>
    </row>
    <row r="27" spans="1:5" ht="12.75">
      <c r="A27">
        <v>505638</v>
      </c>
      <c r="B27">
        <v>33.444</v>
      </c>
      <c r="C27">
        <v>33.43</v>
      </c>
      <c r="D27">
        <f t="shared" si="0"/>
        <v>33.432987</v>
      </c>
      <c r="E27">
        <f t="shared" si="1"/>
        <v>-0.01101300000000549</v>
      </c>
    </row>
    <row r="28" spans="1:5" ht="12.75">
      <c r="A28">
        <v>525348</v>
      </c>
      <c r="B28">
        <v>33.36</v>
      </c>
      <c r="C28">
        <v>33.4</v>
      </c>
      <c r="D28">
        <f t="shared" si="0"/>
        <v>33.40356</v>
      </c>
      <c r="E28">
        <f t="shared" si="1"/>
        <v>0.04355999999999938</v>
      </c>
    </row>
    <row r="29" spans="1:5" ht="12.75">
      <c r="A29">
        <v>536657</v>
      </c>
      <c r="B29">
        <v>33.358</v>
      </c>
      <c r="C29">
        <v>33.35</v>
      </c>
      <c r="D29">
        <f t="shared" si="0"/>
        <v>33.354515</v>
      </c>
      <c r="E29">
        <f t="shared" si="1"/>
        <v>-0.00348499999999774</v>
      </c>
    </row>
    <row r="30" spans="1:5" ht="12.75">
      <c r="A30">
        <v>551717</v>
      </c>
      <c r="B30">
        <v>33.381</v>
      </c>
      <c r="C30">
        <v>33.38</v>
      </c>
      <c r="D30">
        <f t="shared" si="0"/>
        <v>33.383942000000005</v>
      </c>
      <c r="E30">
        <f t="shared" si="1"/>
        <v>0.002942000000004441</v>
      </c>
    </row>
    <row r="31" spans="1:5" ht="12.75">
      <c r="A31">
        <v>561347</v>
      </c>
      <c r="B31">
        <v>33.39</v>
      </c>
      <c r="C31">
        <v>33.39</v>
      </c>
      <c r="D31">
        <f t="shared" si="0"/>
        <v>33.393751</v>
      </c>
      <c r="E31">
        <f t="shared" si="1"/>
        <v>0.00375100000000117</v>
      </c>
    </row>
    <row r="32" spans="1:5" ht="12.75">
      <c r="A32">
        <v>566027</v>
      </c>
      <c r="B32">
        <v>33.385</v>
      </c>
      <c r="C32">
        <v>33.38</v>
      </c>
      <c r="D32">
        <f t="shared" si="0"/>
        <v>33.383942000000005</v>
      </c>
      <c r="E32">
        <f t="shared" si="1"/>
        <v>-0.001057999999993342</v>
      </c>
    </row>
    <row r="33" spans="1:5" ht="12.75">
      <c r="A33">
        <v>602386</v>
      </c>
      <c r="B33">
        <v>33.391</v>
      </c>
      <c r="C33">
        <v>33.38</v>
      </c>
      <c r="D33">
        <f t="shared" si="0"/>
        <v>33.383942000000005</v>
      </c>
      <c r="E33">
        <f t="shared" si="1"/>
        <v>-0.007057999999993569</v>
      </c>
    </row>
    <row r="34" spans="1:5" ht="12.75">
      <c r="A34">
        <v>618316</v>
      </c>
      <c r="B34">
        <v>33.401</v>
      </c>
      <c r="C34">
        <v>33.4</v>
      </c>
      <c r="D34">
        <f t="shared" si="0"/>
        <v>33.40356</v>
      </c>
      <c r="E34">
        <f t="shared" si="1"/>
        <v>0.002559999999995455</v>
      </c>
    </row>
    <row r="35" spans="1:5" ht="12.75">
      <c r="A35">
        <v>620686</v>
      </c>
      <c r="B35">
        <v>33.375</v>
      </c>
      <c r="C35">
        <v>33.37</v>
      </c>
      <c r="D35">
        <f t="shared" si="0"/>
        <v>33.374133</v>
      </c>
      <c r="E35">
        <f t="shared" si="1"/>
        <v>-0.000866999999999507</v>
      </c>
    </row>
    <row r="36" spans="1:5" ht="12.75">
      <c r="A36">
        <v>629775</v>
      </c>
      <c r="B36">
        <v>33.387</v>
      </c>
      <c r="C36">
        <v>33.38</v>
      </c>
      <c r="D36">
        <f t="shared" si="0"/>
        <v>33.383942000000005</v>
      </c>
      <c r="E36">
        <f t="shared" si="1"/>
        <v>-0.0030579999999957863</v>
      </c>
    </row>
    <row r="37" spans="1:5" ht="12.75">
      <c r="A37">
        <v>644115</v>
      </c>
      <c r="B37">
        <v>33.417</v>
      </c>
      <c r="C37">
        <v>33.41</v>
      </c>
      <c r="D37">
        <f t="shared" si="0"/>
        <v>33.413368999999996</v>
      </c>
      <c r="E37">
        <f t="shared" si="1"/>
        <v>-0.003631000000005713</v>
      </c>
    </row>
    <row r="38" spans="1:5" ht="12.75">
      <c r="A38">
        <v>659774</v>
      </c>
      <c r="B38">
        <v>33.459</v>
      </c>
      <c r="C38">
        <v>33.45</v>
      </c>
      <c r="D38">
        <f t="shared" si="0"/>
        <v>33.452605000000005</v>
      </c>
      <c r="E38">
        <f t="shared" si="1"/>
        <v>-0.006394999999997708</v>
      </c>
    </row>
    <row r="39" spans="1:5" ht="12.75">
      <c r="A39">
        <v>674114</v>
      </c>
      <c r="B39">
        <v>33.5</v>
      </c>
      <c r="C39">
        <v>33.49</v>
      </c>
      <c r="D39">
        <f t="shared" si="0"/>
        <v>33.491841</v>
      </c>
      <c r="E39">
        <f t="shared" si="1"/>
        <v>-0.00815899999999914</v>
      </c>
    </row>
    <row r="40" spans="1:5" ht="12.75">
      <c r="A40">
        <v>687764</v>
      </c>
      <c r="B40">
        <v>33.511</v>
      </c>
      <c r="C40">
        <v>33.5</v>
      </c>
      <c r="D40">
        <f t="shared" si="0"/>
        <v>33.50165</v>
      </c>
      <c r="E40">
        <f t="shared" si="1"/>
        <v>-0.009350000000004854</v>
      </c>
    </row>
    <row r="41" spans="1:5" ht="12.75">
      <c r="A41">
        <v>702614</v>
      </c>
      <c r="B41">
        <v>33.2</v>
      </c>
      <c r="C41">
        <v>33.19</v>
      </c>
      <c r="D41">
        <f t="shared" si="0"/>
        <v>33.197570999999996</v>
      </c>
      <c r="E41">
        <f t="shared" si="1"/>
        <v>-0.0024290000000064538</v>
      </c>
    </row>
    <row r="42" spans="1:5" ht="12.75">
      <c r="A42">
        <v>724153</v>
      </c>
      <c r="B42">
        <v>33.219</v>
      </c>
      <c r="C42">
        <v>33.21</v>
      </c>
      <c r="D42">
        <f t="shared" si="0"/>
        <v>33.217189000000005</v>
      </c>
      <c r="E42">
        <f t="shared" si="1"/>
        <v>-0.0018109999999964543</v>
      </c>
    </row>
    <row r="43" spans="1:5" ht="12.75">
      <c r="A43">
        <v>746533</v>
      </c>
      <c r="B43">
        <v>33.12</v>
      </c>
      <c r="C43">
        <v>33.11</v>
      </c>
      <c r="D43">
        <f t="shared" si="0"/>
        <v>33.119099</v>
      </c>
      <c r="E43">
        <f t="shared" si="1"/>
        <v>-0.0009009999999989304</v>
      </c>
    </row>
    <row r="44" spans="1:5" ht="12.75">
      <c r="A44">
        <v>768012</v>
      </c>
      <c r="B44">
        <v>33.071</v>
      </c>
      <c r="C44">
        <v>33.06</v>
      </c>
      <c r="D44">
        <f t="shared" si="0"/>
        <v>33.070054000000006</v>
      </c>
      <c r="E44">
        <f t="shared" si="1"/>
        <v>-0.0009459999999918978</v>
      </c>
    </row>
    <row r="45" spans="1:5" ht="12.75">
      <c r="A45">
        <v>787992</v>
      </c>
      <c r="B45">
        <v>32.982</v>
      </c>
      <c r="C45">
        <v>32.97</v>
      </c>
      <c r="D45">
        <f t="shared" si="0"/>
        <v>32.981773</v>
      </c>
      <c r="E45">
        <f t="shared" si="1"/>
        <v>-0.0002270000000024197</v>
      </c>
    </row>
    <row r="46" spans="1:5" ht="12.75">
      <c r="A46">
        <v>808661</v>
      </c>
      <c r="B46">
        <v>33.032</v>
      </c>
      <c r="C46">
        <v>33.02</v>
      </c>
      <c r="D46">
        <f t="shared" si="0"/>
        <v>33.030818000000004</v>
      </c>
      <c r="E46">
        <f t="shared" si="1"/>
        <v>-0.001181999999992911</v>
      </c>
    </row>
    <row r="47" spans="1:5" ht="12.75">
      <c r="A47">
        <v>833620</v>
      </c>
      <c r="B47">
        <v>33.212</v>
      </c>
      <c r="C47">
        <v>33.21</v>
      </c>
      <c r="D47">
        <f t="shared" si="0"/>
        <v>33.217189000000005</v>
      </c>
      <c r="E47">
        <f t="shared" si="1"/>
        <v>0.0051890000000014425</v>
      </c>
    </row>
    <row r="48" spans="1:5" ht="12.75">
      <c r="A48">
        <v>856870</v>
      </c>
      <c r="B48">
        <v>33.067</v>
      </c>
      <c r="C48">
        <v>33.06</v>
      </c>
      <c r="D48">
        <f t="shared" si="0"/>
        <v>33.070054000000006</v>
      </c>
      <c r="E48">
        <f t="shared" si="1"/>
        <v>0.0030540000000058853</v>
      </c>
    </row>
    <row r="49" spans="1:5" ht="12.75">
      <c r="A49">
        <v>879219</v>
      </c>
      <c r="B49">
        <v>33.06</v>
      </c>
      <c r="C49">
        <v>33.05</v>
      </c>
      <c r="D49">
        <f t="shared" si="0"/>
        <v>33.060244999999995</v>
      </c>
      <c r="E49">
        <f t="shared" si="1"/>
        <v>0.0002449999999925012</v>
      </c>
    </row>
    <row r="50" spans="1:5" ht="12.75">
      <c r="A50">
        <v>901239</v>
      </c>
      <c r="B50">
        <v>33.019</v>
      </c>
      <c r="C50">
        <v>33.01</v>
      </c>
      <c r="D50">
        <f t="shared" si="0"/>
        <v>33.021009</v>
      </c>
      <c r="E50">
        <f t="shared" si="1"/>
        <v>0.0020090000000010377</v>
      </c>
    </row>
    <row r="51" spans="1:5" ht="12.75">
      <c r="A51">
        <v>937358</v>
      </c>
      <c r="B51">
        <v>33.165</v>
      </c>
      <c r="C51">
        <v>33.15</v>
      </c>
      <c r="D51">
        <f t="shared" si="0"/>
        <v>33.158335</v>
      </c>
      <c r="E51">
        <f t="shared" si="1"/>
        <v>-0.006664999999998145</v>
      </c>
    </row>
    <row r="52" spans="1:5" ht="12.75">
      <c r="A52">
        <v>957338</v>
      </c>
      <c r="B52">
        <v>33.252</v>
      </c>
      <c r="C52">
        <v>33.25</v>
      </c>
      <c r="D52">
        <f t="shared" si="0"/>
        <v>33.256425</v>
      </c>
      <c r="E52">
        <f t="shared" si="1"/>
        <v>0.004424999999997681</v>
      </c>
    </row>
    <row r="53" spans="1:5" ht="12.75">
      <c r="A53">
        <v>973477</v>
      </c>
      <c r="B53">
        <v>33.241</v>
      </c>
      <c r="C53">
        <v>33.24</v>
      </c>
      <c r="D53">
        <f t="shared" si="0"/>
        <v>33.246616</v>
      </c>
      <c r="E53">
        <f t="shared" si="1"/>
        <v>0.005616000000003396</v>
      </c>
    </row>
    <row r="54" spans="1:5" ht="12.75">
      <c r="A54">
        <v>1004887</v>
      </c>
      <c r="B54">
        <v>33.391</v>
      </c>
      <c r="C54">
        <v>33.38</v>
      </c>
      <c r="D54">
        <f t="shared" si="0"/>
        <v>33.383942000000005</v>
      </c>
      <c r="E54">
        <f t="shared" si="1"/>
        <v>-0.007057999999993569</v>
      </c>
    </row>
    <row r="55" spans="1:5" ht="12.75">
      <c r="A55">
        <v>1014367</v>
      </c>
      <c r="B55">
        <v>33.396</v>
      </c>
      <c r="C55">
        <v>33.39</v>
      </c>
      <c r="D55">
        <f t="shared" si="0"/>
        <v>33.393751</v>
      </c>
      <c r="E55">
        <f t="shared" si="1"/>
        <v>-0.0022489999999990573</v>
      </c>
    </row>
    <row r="56" spans="1:5" ht="12.75">
      <c r="A56">
        <v>1023576</v>
      </c>
      <c r="B56">
        <v>33.39</v>
      </c>
      <c r="C56">
        <v>33.38</v>
      </c>
      <c r="D56">
        <f t="shared" si="0"/>
        <v>33.383942000000005</v>
      </c>
      <c r="E56">
        <f t="shared" si="1"/>
        <v>-0.0060579999999959</v>
      </c>
    </row>
    <row r="57" spans="1:5" ht="12.75">
      <c r="A57">
        <v>1063865</v>
      </c>
      <c r="B57">
        <v>33.435</v>
      </c>
      <c r="C57">
        <v>33.42</v>
      </c>
      <c r="D57">
        <f t="shared" si="0"/>
        <v>33.423178</v>
      </c>
      <c r="E57">
        <f t="shared" si="1"/>
        <v>-0.01182200000000222</v>
      </c>
    </row>
    <row r="58" spans="1:5" ht="12.75">
      <c r="A58">
        <v>1078265</v>
      </c>
      <c r="B58">
        <v>33.587</v>
      </c>
      <c r="C58">
        <v>33.58</v>
      </c>
      <c r="D58">
        <f t="shared" si="0"/>
        <v>33.580121999999996</v>
      </c>
      <c r="E58">
        <f t="shared" si="1"/>
        <v>-0.006878000000007489</v>
      </c>
    </row>
    <row r="59" spans="1:5" ht="12.75">
      <c r="A59">
        <v>1082075</v>
      </c>
      <c r="B59">
        <v>33.555</v>
      </c>
      <c r="C59">
        <v>33.54</v>
      </c>
      <c r="D59">
        <f t="shared" si="0"/>
        <v>33.540886</v>
      </c>
      <c r="E59">
        <f t="shared" si="1"/>
        <v>-0.014113999999999294</v>
      </c>
    </row>
    <row r="60" spans="1:5" ht="12.75">
      <c r="A60">
        <v>1095244</v>
      </c>
      <c r="B60">
        <v>33.504</v>
      </c>
      <c r="C60">
        <v>33.49</v>
      </c>
      <c r="D60">
        <f t="shared" si="0"/>
        <v>33.491841</v>
      </c>
      <c r="E60">
        <f t="shared" si="1"/>
        <v>-0.012158999999996922</v>
      </c>
    </row>
    <row r="61" spans="1:5" ht="12.75">
      <c r="A61">
        <v>1112134</v>
      </c>
      <c r="B61">
        <v>33.121</v>
      </c>
      <c r="C61">
        <v>33.1</v>
      </c>
      <c r="D61">
        <f t="shared" si="0"/>
        <v>33.10929</v>
      </c>
      <c r="E61">
        <f t="shared" si="1"/>
        <v>-0.011710000000000775</v>
      </c>
    </row>
    <row r="62" spans="1:5" ht="12.75">
      <c r="A62">
        <v>1134874</v>
      </c>
      <c r="B62">
        <v>33.025</v>
      </c>
      <c r="C62">
        <v>33.01</v>
      </c>
      <c r="D62">
        <f t="shared" si="0"/>
        <v>33.021009</v>
      </c>
      <c r="E62">
        <f t="shared" si="1"/>
        <v>-0.00399099999999919</v>
      </c>
    </row>
    <row r="63" spans="1:5" ht="12.75">
      <c r="A63">
        <v>1157823</v>
      </c>
      <c r="B63">
        <v>32.996</v>
      </c>
      <c r="C63">
        <v>32.98</v>
      </c>
      <c r="D63">
        <f t="shared" si="0"/>
        <v>32.991581999999994</v>
      </c>
      <c r="E63">
        <f t="shared" si="1"/>
        <v>-0.004418000000008249</v>
      </c>
    </row>
    <row r="64" spans="1:5" ht="12.75">
      <c r="A64">
        <v>1179423</v>
      </c>
      <c r="B64">
        <v>33.075</v>
      </c>
      <c r="C64">
        <v>33.05</v>
      </c>
      <c r="D64">
        <f t="shared" si="0"/>
        <v>33.060244999999995</v>
      </c>
      <c r="E64">
        <f t="shared" si="1"/>
        <v>-0.014755000000008067</v>
      </c>
    </row>
    <row r="65" spans="1:5" ht="12.75">
      <c r="A65">
        <v>1202012</v>
      </c>
      <c r="B65">
        <v>33.016</v>
      </c>
      <c r="C65">
        <v>33</v>
      </c>
      <c r="D65">
        <f t="shared" si="0"/>
        <v>33.0112</v>
      </c>
      <c r="E65">
        <f t="shared" si="1"/>
        <v>-0.004799999999995919</v>
      </c>
    </row>
    <row r="66" spans="1:5" ht="12.75">
      <c r="A66">
        <v>1227451</v>
      </c>
      <c r="B66">
        <v>33.075</v>
      </c>
      <c r="C66">
        <v>33.06</v>
      </c>
      <c r="D66">
        <f t="shared" si="0"/>
        <v>33.070054000000006</v>
      </c>
      <c r="E66">
        <f t="shared" si="1"/>
        <v>-0.004945999999996786</v>
      </c>
    </row>
    <row r="67" spans="1:5" ht="12.75">
      <c r="A67">
        <v>1249471</v>
      </c>
      <c r="B67">
        <v>32.907</v>
      </c>
      <c r="C67">
        <v>32.89</v>
      </c>
      <c r="D67">
        <f aca="true" t="shared" si="2" ref="D67:D73">0.9809*C67+0.6415</f>
        <v>32.903301</v>
      </c>
      <c r="E67">
        <f aca="true" t="shared" si="3" ref="E67:E73">D67-B67</f>
        <v>-0.0036989999999974543</v>
      </c>
    </row>
    <row r="68" spans="1:5" ht="12.75">
      <c r="A68">
        <v>1276920</v>
      </c>
      <c r="B68">
        <v>32.857</v>
      </c>
      <c r="C68">
        <v>32.85</v>
      </c>
      <c r="D68">
        <f t="shared" si="2"/>
        <v>32.864065000000004</v>
      </c>
      <c r="E68">
        <f t="shared" si="3"/>
        <v>0.007065000000004318</v>
      </c>
    </row>
    <row r="69" spans="1:5" ht="12.75">
      <c r="A69">
        <v>1295580</v>
      </c>
      <c r="B69">
        <v>33.203</v>
      </c>
      <c r="C69">
        <v>33.12</v>
      </c>
      <c r="D69">
        <f t="shared" si="2"/>
        <v>33.128907999999996</v>
      </c>
      <c r="E69">
        <f t="shared" si="3"/>
        <v>-0.07409200000000737</v>
      </c>
    </row>
    <row r="70" spans="1:5" ht="12.75">
      <c r="A70">
        <v>1317449</v>
      </c>
      <c r="B70">
        <v>33.391</v>
      </c>
      <c r="C70">
        <v>33.38</v>
      </c>
      <c r="D70">
        <f t="shared" si="2"/>
        <v>33.383942000000005</v>
      </c>
      <c r="E70">
        <f t="shared" si="3"/>
        <v>-0.007057999999993569</v>
      </c>
    </row>
    <row r="71" spans="1:5" ht="12.75">
      <c r="A71">
        <v>1432411</v>
      </c>
      <c r="B71">
        <v>33.12</v>
      </c>
      <c r="C71">
        <v>33.12</v>
      </c>
      <c r="D71">
        <f t="shared" si="2"/>
        <v>33.128907999999996</v>
      </c>
      <c r="E71">
        <f t="shared" si="3"/>
        <v>0.00890799999999814</v>
      </c>
    </row>
    <row r="72" spans="1:5" ht="12.75">
      <c r="A72">
        <v>1444800</v>
      </c>
      <c r="B72">
        <v>33.565</v>
      </c>
      <c r="C72">
        <v>33.56</v>
      </c>
      <c r="D72">
        <f t="shared" si="2"/>
        <v>33.560504</v>
      </c>
      <c r="E72">
        <f t="shared" si="3"/>
        <v>-0.004495999999996059</v>
      </c>
    </row>
    <row r="73" spans="1:5" ht="12.75">
      <c r="A73">
        <v>1456170</v>
      </c>
      <c r="B73">
        <v>33.58</v>
      </c>
      <c r="C73">
        <v>33.57</v>
      </c>
      <c r="D73">
        <f t="shared" si="2"/>
        <v>33.570313</v>
      </c>
      <c r="E73">
        <f t="shared" si="3"/>
        <v>-0.009686999999999557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 topLeftCell="A1">
      <selection activeCell="G4" sqref="G4"/>
    </sheetView>
  </sheetViews>
  <sheetFormatPr defaultColWidth="9.140625" defaultRowHeight="12.75"/>
  <sheetData>
    <row r="1" spans="1:10" ht="12.75">
      <c r="A1" t="s">
        <v>8</v>
      </c>
      <c r="B1" t="s">
        <v>9</v>
      </c>
      <c r="C1" t="s">
        <v>10</v>
      </c>
      <c r="I1" t="s">
        <v>10</v>
      </c>
      <c r="J1" t="s">
        <v>16</v>
      </c>
    </row>
    <row r="2" spans="1:10" ht="12.75">
      <c r="A2">
        <v>15449</v>
      </c>
      <c r="B2">
        <v>0.61</v>
      </c>
      <c r="C2">
        <v>0.575</v>
      </c>
      <c r="D2">
        <f>IF(C2&gt;1,C2,"")</f>
      </c>
      <c r="E2">
        <f>IF(C2&lt;=1,C2,"")</f>
        <v>0.575</v>
      </c>
      <c r="F2">
        <f>C2-B2</f>
        <v>-0.03500000000000003</v>
      </c>
      <c r="I2">
        <v>0.119</v>
      </c>
      <c r="J2">
        <v>-0.031</v>
      </c>
    </row>
    <row r="3" spans="1:10" ht="12.75">
      <c r="A3">
        <v>20069</v>
      </c>
      <c r="B3">
        <v>5.11</v>
      </c>
      <c r="C3">
        <v>1.198</v>
      </c>
      <c r="D3">
        <f aca="true" t="shared" si="0" ref="D3:E66">IF(C3&gt;1,C3,"")</f>
        <v>1.198</v>
      </c>
      <c r="E3">
        <f aca="true" t="shared" si="1" ref="E3:E66">IF(C3&lt;=1,C3,"")</f>
      </c>
      <c r="F3">
        <f aca="true" t="shared" si="2" ref="F3:F66">C3-B3</f>
        <v>-3.9120000000000004</v>
      </c>
      <c r="I3">
        <v>0.123</v>
      </c>
      <c r="J3">
        <v>-0.026999999999999996</v>
      </c>
    </row>
    <row r="4" spans="1:10" ht="12.75">
      <c r="A4">
        <v>29969</v>
      </c>
      <c r="B4">
        <v>1.02</v>
      </c>
      <c r="C4">
        <v>0.648</v>
      </c>
      <c r="D4">
        <f t="shared" si="0"/>
      </c>
      <c r="E4">
        <f t="shared" si="1"/>
        <v>0.648</v>
      </c>
      <c r="F4">
        <f t="shared" si="2"/>
        <v>-0.372</v>
      </c>
      <c r="I4">
        <v>0.127</v>
      </c>
      <c r="J4">
        <v>0.007000000000000006</v>
      </c>
    </row>
    <row r="5" spans="1:10" ht="12.75">
      <c r="A5">
        <v>42719</v>
      </c>
      <c r="B5">
        <v>0.45</v>
      </c>
      <c r="C5">
        <v>0.437</v>
      </c>
      <c r="D5">
        <f t="shared" si="0"/>
      </c>
      <c r="E5">
        <f t="shared" si="1"/>
        <v>0.437</v>
      </c>
      <c r="F5">
        <f t="shared" si="2"/>
        <v>-0.013000000000000012</v>
      </c>
      <c r="I5">
        <v>0.144</v>
      </c>
      <c r="J5">
        <v>-0.026000000000000023</v>
      </c>
    </row>
    <row r="6" spans="1:10" ht="12.75">
      <c r="A6">
        <v>53338</v>
      </c>
      <c r="B6">
        <v>0.21</v>
      </c>
      <c r="C6">
        <v>0.275</v>
      </c>
      <c r="D6">
        <f t="shared" si="0"/>
      </c>
      <c r="E6">
        <f t="shared" si="1"/>
        <v>0.275</v>
      </c>
      <c r="F6">
        <f t="shared" si="2"/>
        <v>0.06500000000000003</v>
      </c>
      <c r="I6">
        <v>0.144</v>
      </c>
      <c r="J6">
        <v>-0.11600000000000002</v>
      </c>
    </row>
    <row r="7" spans="1:10" ht="12.75">
      <c r="A7">
        <v>78778</v>
      </c>
      <c r="B7">
        <v>0.54</v>
      </c>
      <c r="C7">
        <v>0.4</v>
      </c>
      <c r="D7">
        <f t="shared" si="0"/>
      </c>
      <c r="E7">
        <f t="shared" si="1"/>
        <v>0.4</v>
      </c>
      <c r="F7">
        <f t="shared" si="2"/>
        <v>-0.14</v>
      </c>
      <c r="I7">
        <v>0.148</v>
      </c>
      <c r="J7">
        <v>-0.10200000000000001</v>
      </c>
    </row>
    <row r="8" spans="1:10" ht="12.75">
      <c r="A8">
        <v>94077</v>
      </c>
      <c r="B8">
        <v>0.5</v>
      </c>
      <c r="C8">
        <v>0.672</v>
      </c>
      <c r="D8">
        <f t="shared" si="0"/>
      </c>
      <c r="E8">
        <f t="shared" si="1"/>
        <v>0.672</v>
      </c>
      <c r="F8">
        <f t="shared" si="2"/>
        <v>0.17200000000000004</v>
      </c>
      <c r="I8">
        <v>0.15</v>
      </c>
      <c r="J8">
        <v>-0.08</v>
      </c>
    </row>
    <row r="9" spans="1:10" ht="12.75">
      <c r="A9">
        <v>108717</v>
      </c>
      <c r="B9">
        <v>0.68</v>
      </c>
      <c r="C9">
        <v>0.864</v>
      </c>
      <c r="D9">
        <f t="shared" si="0"/>
      </c>
      <c r="E9">
        <f t="shared" si="1"/>
        <v>0.864</v>
      </c>
      <c r="F9">
        <f t="shared" si="2"/>
        <v>0.18399999999999994</v>
      </c>
      <c r="I9">
        <v>0.18</v>
      </c>
      <c r="J9">
        <v>0.05</v>
      </c>
    </row>
    <row r="10" spans="1:10" ht="12.75">
      <c r="A10">
        <v>123987</v>
      </c>
      <c r="B10">
        <v>0.83</v>
      </c>
      <c r="C10">
        <v>0.731</v>
      </c>
      <c r="D10">
        <f t="shared" si="0"/>
      </c>
      <c r="E10">
        <f t="shared" si="1"/>
        <v>0.731</v>
      </c>
      <c r="F10">
        <f t="shared" si="2"/>
        <v>-0.09899999999999998</v>
      </c>
      <c r="I10">
        <v>0.185</v>
      </c>
      <c r="J10">
        <v>0.035</v>
      </c>
    </row>
    <row r="11" spans="1:10" ht="12.75">
      <c r="A11">
        <v>138506</v>
      </c>
      <c r="B11">
        <v>0.43</v>
      </c>
      <c r="C11">
        <v>0.624</v>
      </c>
      <c r="D11">
        <f t="shared" si="0"/>
      </c>
      <c r="E11">
        <f t="shared" si="1"/>
        <v>0.624</v>
      </c>
      <c r="F11">
        <f t="shared" si="2"/>
        <v>0.194</v>
      </c>
      <c r="I11">
        <v>0.192</v>
      </c>
      <c r="J11">
        <v>0.05199999999999999</v>
      </c>
    </row>
    <row r="12" spans="1:10" ht="12.75">
      <c r="A12">
        <v>157916</v>
      </c>
      <c r="B12">
        <v>0.53</v>
      </c>
      <c r="C12">
        <v>0.392</v>
      </c>
      <c r="D12">
        <f t="shared" si="0"/>
      </c>
      <c r="E12">
        <f t="shared" si="1"/>
        <v>0.392</v>
      </c>
      <c r="F12">
        <f t="shared" si="2"/>
        <v>-0.138</v>
      </c>
      <c r="I12">
        <v>0.198</v>
      </c>
      <c r="J12">
        <v>0.057999999999999996</v>
      </c>
    </row>
    <row r="13" spans="1:10" ht="12.75">
      <c r="A13">
        <v>177896</v>
      </c>
      <c r="B13">
        <v>0.16</v>
      </c>
      <c r="C13">
        <v>0.224</v>
      </c>
      <c r="D13">
        <f t="shared" si="0"/>
      </c>
      <c r="E13">
        <f t="shared" si="1"/>
        <v>0.224</v>
      </c>
      <c r="F13">
        <f t="shared" si="2"/>
        <v>0.064</v>
      </c>
      <c r="I13">
        <v>0.212</v>
      </c>
      <c r="J13">
        <v>0.032</v>
      </c>
    </row>
    <row r="14" spans="1:10" ht="12.75">
      <c r="A14">
        <v>201235</v>
      </c>
      <c r="B14">
        <v>0.14</v>
      </c>
      <c r="C14">
        <v>0.198</v>
      </c>
      <c r="D14">
        <f t="shared" si="0"/>
      </c>
      <c r="E14">
        <f t="shared" si="1"/>
        <v>0.198</v>
      </c>
      <c r="F14">
        <f t="shared" si="2"/>
        <v>0.057999999999999996</v>
      </c>
      <c r="I14">
        <v>0.218</v>
      </c>
      <c r="J14">
        <v>0.04799999999999999</v>
      </c>
    </row>
    <row r="15" spans="1:10" ht="12.75">
      <c r="A15">
        <v>224035</v>
      </c>
      <c r="B15">
        <v>0.15</v>
      </c>
      <c r="C15">
        <v>0.185</v>
      </c>
      <c r="D15">
        <f t="shared" si="0"/>
      </c>
      <c r="E15">
        <f t="shared" si="1"/>
        <v>0.185</v>
      </c>
      <c r="F15">
        <f t="shared" si="2"/>
        <v>0.035</v>
      </c>
      <c r="I15">
        <v>0.224</v>
      </c>
      <c r="J15">
        <v>0.064</v>
      </c>
    </row>
    <row r="16" spans="1:10" ht="12.75">
      <c r="A16">
        <v>247434</v>
      </c>
      <c r="B16">
        <v>0.37</v>
      </c>
      <c r="C16">
        <v>0.326</v>
      </c>
      <c r="D16">
        <f t="shared" si="0"/>
      </c>
      <c r="E16">
        <f t="shared" si="1"/>
        <v>0.326</v>
      </c>
      <c r="F16">
        <f t="shared" si="2"/>
        <v>-0.043999999999999984</v>
      </c>
      <c r="I16">
        <v>0.234</v>
      </c>
      <c r="J16">
        <v>-0.166</v>
      </c>
    </row>
    <row r="17" spans="1:10" ht="12.75">
      <c r="A17">
        <v>273473</v>
      </c>
      <c r="B17">
        <v>0.13</v>
      </c>
      <c r="C17">
        <v>0.18</v>
      </c>
      <c r="D17">
        <f t="shared" si="0"/>
      </c>
      <c r="E17">
        <f t="shared" si="1"/>
        <v>0.18</v>
      </c>
      <c r="F17">
        <f t="shared" si="2"/>
        <v>0.04999999999999999</v>
      </c>
      <c r="I17">
        <v>0.241</v>
      </c>
      <c r="J17">
        <v>0.08099999999999999</v>
      </c>
    </row>
    <row r="18" spans="1:10" ht="12.75">
      <c r="A18">
        <v>294263</v>
      </c>
      <c r="B18">
        <v>0.12</v>
      </c>
      <c r="C18">
        <v>0.127</v>
      </c>
      <c r="D18">
        <f t="shared" si="0"/>
      </c>
      <c r="E18">
        <f t="shared" si="1"/>
        <v>0.127</v>
      </c>
      <c r="F18">
        <f t="shared" si="2"/>
        <v>0.007000000000000006</v>
      </c>
      <c r="I18">
        <v>0.275</v>
      </c>
      <c r="J18">
        <v>0.065</v>
      </c>
    </row>
    <row r="19" spans="1:10" ht="12.75">
      <c r="A19">
        <v>330922</v>
      </c>
      <c r="B19">
        <v>0.17</v>
      </c>
      <c r="C19">
        <v>0.144</v>
      </c>
      <c r="D19">
        <f t="shared" si="0"/>
      </c>
      <c r="E19">
        <f t="shared" si="1"/>
        <v>0.144</v>
      </c>
      <c r="F19">
        <f t="shared" si="2"/>
        <v>-0.026000000000000023</v>
      </c>
      <c r="I19">
        <v>0.275</v>
      </c>
      <c r="J19">
        <v>0.035</v>
      </c>
    </row>
    <row r="20" spans="1:10" ht="12.75">
      <c r="A20">
        <v>350392</v>
      </c>
      <c r="B20">
        <v>0.15</v>
      </c>
      <c r="C20">
        <v>0.123</v>
      </c>
      <c r="D20">
        <f t="shared" si="0"/>
      </c>
      <c r="E20">
        <f t="shared" si="1"/>
        <v>0.123</v>
      </c>
      <c r="F20">
        <f t="shared" si="2"/>
        <v>-0.026999999999999996</v>
      </c>
      <c r="I20">
        <v>0.276</v>
      </c>
      <c r="J20">
        <v>0.06600000000000003</v>
      </c>
    </row>
    <row r="21" spans="1:10" ht="12.75">
      <c r="A21">
        <v>373221</v>
      </c>
      <c r="B21">
        <v>0.22</v>
      </c>
      <c r="C21">
        <v>0.39</v>
      </c>
      <c r="D21">
        <f t="shared" si="0"/>
      </c>
      <c r="E21">
        <f t="shared" si="1"/>
        <v>0.39</v>
      </c>
      <c r="F21">
        <f t="shared" si="2"/>
        <v>0.17</v>
      </c>
      <c r="I21">
        <v>0.282</v>
      </c>
      <c r="J21">
        <v>-0.448</v>
      </c>
    </row>
    <row r="22" spans="1:10" ht="12.75">
      <c r="A22">
        <v>397221</v>
      </c>
      <c r="B22">
        <v>0.18</v>
      </c>
      <c r="C22">
        <v>0.212</v>
      </c>
      <c r="D22">
        <f t="shared" si="0"/>
      </c>
      <c r="E22">
        <f t="shared" si="1"/>
        <v>0.212</v>
      </c>
      <c r="F22">
        <f t="shared" si="2"/>
        <v>0.032</v>
      </c>
      <c r="I22">
        <v>0.294</v>
      </c>
      <c r="J22">
        <v>0.08399999999999999</v>
      </c>
    </row>
    <row r="23" spans="1:10" ht="12.75">
      <c r="A23">
        <v>421130</v>
      </c>
      <c r="B23">
        <v>0.4</v>
      </c>
      <c r="C23">
        <v>0.234</v>
      </c>
      <c r="D23">
        <f t="shared" si="0"/>
      </c>
      <c r="E23">
        <f t="shared" si="1"/>
        <v>0.234</v>
      </c>
      <c r="F23">
        <f t="shared" si="2"/>
        <v>-0.166</v>
      </c>
      <c r="I23">
        <v>0.306</v>
      </c>
      <c r="J23">
        <v>0.10599999999999998</v>
      </c>
    </row>
    <row r="24" spans="1:10" ht="12.75">
      <c r="A24">
        <v>442760</v>
      </c>
      <c r="B24">
        <v>0.51</v>
      </c>
      <c r="C24">
        <v>0.686</v>
      </c>
      <c r="D24">
        <f t="shared" si="0"/>
      </c>
      <c r="E24">
        <f t="shared" si="1"/>
        <v>0.686</v>
      </c>
      <c r="F24">
        <f t="shared" si="2"/>
        <v>0.17600000000000005</v>
      </c>
      <c r="I24">
        <v>0.32</v>
      </c>
      <c r="J24">
        <v>-0.03</v>
      </c>
    </row>
    <row r="25" spans="1:10" ht="12.75">
      <c r="A25">
        <v>467659</v>
      </c>
      <c r="B25">
        <v>0.53</v>
      </c>
      <c r="C25">
        <v>0.784</v>
      </c>
      <c r="D25">
        <f t="shared" si="0"/>
      </c>
      <c r="E25">
        <f t="shared" si="1"/>
        <v>0.784</v>
      </c>
      <c r="F25">
        <f t="shared" si="2"/>
        <v>0.254</v>
      </c>
      <c r="I25">
        <v>0.326</v>
      </c>
      <c r="J25">
        <v>-0.043999999999999984</v>
      </c>
    </row>
    <row r="26" spans="1:10" ht="12.75">
      <c r="A26">
        <v>485479</v>
      </c>
      <c r="B26">
        <v>0.67</v>
      </c>
      <c r="C26">
        <v>0.75</v>
      </c>
      <c r="D26">
        <f t="shared" si="0"/>
      </c>
      <c r="E26">
        <f t="shared" si="1"/>
        <v>0.75</v>
      </c>
      <c r="F26">
        <f t="shared" si="2"/>
        <v>0.07999999999999996</v>
      </c>
      <c r="I26">
        <v>0.362</v>
      </c>
      <c r="J26">
        <v>0.04199999999999998</v>
      </c>
    </row>
    <row r="27" spans="1:10" ht="12.75">
      <c r="A27">
        <v>505638</v>
      </c>
      <c r="B27">
        <v>1.74</v>
      </c>
      <c r="C27">
        <v>1.384</v>
      </c>
      <c r="D27">
        <f t="shared" si="0"/>
        <v>1.384</v>
      </c>
      <c r="E27">
        <f t="shared" si="1"/>
      </c>
      <c r="F27">
        <f t="shared" si="2"/>
        <v>-0.3560000000000001</v>
      </c>
      <c r="I27">
        <v>0.371</v>
      </c>
      <c r="J27">
        <v>-0.509</v>
      </c>
    </row>
    <row r="28" spans="1:10" ht="12.75">
      <c r="A28">
        <v>525348</v>
      </c>
      <c r="B28">
        <v>0.31</v>
      </c>
      <c r="C28">
        <v>0.407</v>
      </c>
      <c r="D28">
        <f t="shared" si="0"/>
      </c>
      <c r="E28">
        <f t="shared" si="1"/>
        <v>0.407</v>
      </c>
      <c r="F28">
        <f t="shared" si="2"/>
        <v>0.09699999999999998</v>
      </c>
      <c r="I28">
        <v>0.39</v>
      </c>
      <c r="J28">
        <v>0.17</v>
      </c>
    </row>
    <row r="29" spans="1:10" ht="12.75">
      <c r="A29">
        <v>536657</v>
      </c>
      <c r="B29">
        <v>0.38</v>
      </c>
      <c r="C29">
        <v>0.418</v>
      </c>
      <c r="D29">
        <f t="shared" si="0"/>
      </c>
      <c r="E29">
        <f t="shared" si="1"/>
        <v>0.418</v>
      </c>
      <c r="F29">
        <f t="shared" si="2"/>
        <v>0.03799999999999998</v>
      </c>
      <c r="I29">
        <v>0.392</v>
      </c>
      <c r="J29">
        <v>-0.138</v>
      </c>
    </row>
    <row r="30" spans="1:10" ht="12.75">
      <c r="A30">
        <v>551717</v>
      </c>
      <c r="B30">
        <v>0.32</v>
      </c>
      <c r="C30">
        <v>0.362</v>
      </c>
      <c r="D30">
        <f t="shared" si="0"/>
      </c>
      <c r="E30">
        <f t="shared" si="1"/>
        <v>0.362</v>
      </c>
      <c r="F30">
        <f t="shared" si="2"/>
        <v>0.04199999999999998</v>
      </c>
      <c r="I30">
        <v>0.4</v>
      </c>
      <c r="J30">
        <v>-0.14</v>
      </c>
    </row>
    <row r="31" spans="1:10" ht="12.75">
      <c r="A31">
        <v>561347</v>
      </c>
      <c r="B31">
        <v>0.74</v>
      </c>
      <c r="C31">
        <v>0.485</v>
      </c>
      <c r="D31">
        <f t="shared" si="0"/>
      </c>
      <c r="E31">
        <f t="shared" si="1"/>
        <v>0.485</v>
      </c>
      <c r="F31">
        <f t="shared" si="2"/>
        <v>-0.255</v>
      </c>
      <c r="I31">
        <v>0.407</v>
      </c>
      <c r="J31">
        <v>0.09699999999999998</v>
      </c>
    </row>
    <row r="32" spans="1:10" ht="12.75">
      <c r="A32">
        <v>566027</v>
      </c>
      <c r="B32">
        <v>5.34</v>
      </c>
      <c r="C32">
        <v>1.228</v>
      </c>
      <c r="D32">
        <f t="shared" si="0"/>
        <v>1.228</v>
      </c>
      <c r="E32">
        <f t="shared" si="1"/>
      </c>
      <c r="F32">
        <f t="shared" si="2"/>
        <v>-4.112</v>
      </c>
      <c r="I32">
        <v>0.407</v>
      </c>
      <c r="J32">
        <v>-0.02300000000000002</v>
      </c>
    </row>
    <row r="33" spans="1:10" ht="12.75">
      <c r="A33">
        <v>602386</v>
      </c>
      <c r="B33">
        <v>3.01</v>
      </c>
      <c r="C33">
        <v>0.47</v>
      </c>
      <c r="D33">
        <f t="shared" si="0"/>
      </c>
      <c r="E33">
        <f t="shared" si="1"/>
        <v>0.47</v>
      </c>
      <c r="F33">
        <f t="shared" si="2"/>
        <v>-2.54</v>
      </c>
      <c r="I33">
        <v>0.418</v>
      </c>
      <c r="J33">
        <v>0.03799999999999998</v>
      </c>
    </row>
    <row r="34" spans="1:10" ht="12.75">
      <c r="A34">
        <v>618316</v>
      </c>
      <c r="B34">
        <v>5.28</v>
      </c>
      <c r="C34">
        <v>1.202</v>
      </c>
      <c r="D34">
        <f t="shared" si="0"/>
        <v>1.202</v>
      </c>
      <c r="E34">
        <f t="shared" si="1"/>
      </c>
      <c r="F34">
        <f t="shared" si="2"/>
        <v>-4.078</v>
      </c>
      <c r="I34">
        <v>0.432</v>
      </c>
      <c r="J34">
        <v>-0.6680000000000001</v>
      </c>
    </row>
    <row r="35" spans="1:10" ht="12.75">
      <c r="A35">
        <v>620686</v>
      </c>
      <c r="B35">
        <v>0.88</v>
      </c>
      <c r="C35">
        <v>0.371</v>
      </c>
      <c r="D35">
        <f t="shared" si="0"/>
      </c>
      <c r="E35">
        <f t="shared" si="1"/>
        <v>0.371</v>
      </c>
      <c r="F35">
        <f t="shared" si="2"/>
        <v>-0.509</v>
      </c>
      <c r="I35">
        <v>0.437</v>
      </c>
      <c r="J35">
        <v>-0.013000000000000012</v>
      </c>
    </row>
    <row r="36" spans="1:10" ht="12.75">
      <c r="A36">
        <v>629775</v>
      </c>
      <c r="B36">
        <v>0.43</v>
      </c>
      <c r="C36">
        <v>0.407</v>
      </c>
      <c r="D36">
        <f t="shared" si="0"/>
      </c>
      <c r="E36">
        <f t="shared" si="1"/>
        <v>0.407</v>
      </c>
      <c r="F36">
        <f t="shared" si="2"/>
        <v>-0.02300000000000002</v>
      </c>
      <c r="I36">
        <v>0.47</v>
      </c>
      <c r="J36">
        <v>-2.54</v>
      </c>
    </row>
    <row r="37" spans="1:10" ht="12.75">
      <c r="A37">
        <v>644115</v>
      </c>
      <c r="B37">
        <v>1.48</v>
      </c>
      <c r="C37">
        <v>1.11</v>
      </c>
      <c r="D37">
        <f t="shared" si="0"/>
        <v>1.11</v>
      </c>
      <c r="E37">
        <f t="shared" si="1"/>
      </c>
      <c r="F37">
        <f t="shared" si="2"/>
        <v>-0.3699999999999999</v>
      </c>
      <c r="I37">
        <v>0.485</v>
      </c>
      <c r="J37">
        <v>-0.255</v>
      </c>
    </row>
    <row r="38" spans="1:10" ht="12.75">
      <c r="A38">
        <v>659774</v>
      </c>
      <c r="B38">
        <v>1.83</v>
      </c>
      <c r="C38">
        <v>1.072</v>
      </c>
      <c r="D38">
        <f t="shared" si="0"/>
        <v>1.072</v>
      </c>
      <c r="E38">
        <f t="shared" si="1"/>
      </c>
      <c r="F38">
        <f t="shared" si="2"/>
        <v>-0.758</v>
      </c>
      <c r="I38">
        <v>0.505</v>
      </c>
      <c r="J38">
        <v>0.095</v>
      </c>
    </row>
    <row r="39" spans="1:10" ht="12.75">
      <c r="A39">
        <v>674114</v>
      </c>
      <c r="B39">
        <v>2.08</v>
      </c>
      <c r="C39">
        <v>0.981</v>
      </c>
      <c r="D39">
        <f t="shared" si="0"/>
      </c>
      <c r="E39">
        <f t="shared" si="1"/>
        <v>0.981</v>
      </c>
      <c r="F39">
        <f t="shared" si="2"/>
        <v>-1.0990000000000002</v>
      </c>
      <c r="I39">
        <v>0.512</v>
      </c>
      <c r="J39">
        <v>-1.308</v>
      </c>
    </row>
    <row r="40" spans="1:10" ht="12.75">
      <c r="A40">
        <v>687764</v>
      </c>
      <c r="B40">
        <v>1.62</v>
      </c>
      <c r="C40">
        <v>0.846</v>
      </c>
      <c r="D40">
        <f t="shared" si="0"/>
      </c>
      <c r="E40">
        <f t="shared" si="1"/>
        <v>0.846</v>
      </c>
      <c r="F40">
        <f t="shared" si="2"/>
        <v>-0.7740000000000001</v>
      </c>
      <c r="I40">
        <v>0.541</v>
      </c>
      <c r="J40">
        <v>-0.979</v>
      </c>
    </row>
    <row r="41" spans="1:10" ht="12.75">
      <c r="A41">
        <v>702614</v>
      </c>
      <c r="B41">
        <v>0.56</v>
      </c>
      <c r="C41">
        <v>0.762</v>
      </c>
      <c r="D41">
        <f t="shared" si="0"/>
      </c>
      <c r="E41">
        <f t="shared" si="1"/>
        <v>0.762</v>
      </c>
      <c r="F41">
        <f t="shared" si="2"/>
        <v>0.20199999999999996</v>
      </c>
      <c r="I41">
        <v>0.575</v>
      </c>
      <c r="J41">
        <v>-0.035</v>
      </c>
    </row>
    <row r="42" spans="1:10" ht="12.75">
      <c r="A42">
        <v>724153</v>
      </c>
      <c r="B42">
        <v>0.76</v>
      </c>
      <c r="C42">
        <v>1.078</v>
      </c>
      <c r="D42">
        <f t="shared" si="0"/>
        <v>1.078</v>
      </c>
      <c r="E42">
        <f t="shared" si="1"/>
      </c>
      <c r="F42">
        <f t="shared" si="2"/>
        <v>0.31800000000000006</v>
      </c>
      <c r="I42">
        <v>0.624</v>
      </c>
      <c r="J42">
        <v>0.194</v>
      </c>
    </row>
    <row r="43" spans="1:10" ht="12.75">
      <c r="A43">
        <v>746533</v>
      </c>
      <c r="B43">
        <v>0.46</v>
      </c>
      <c r="C43">
        <v>0.702</v>
      </c>
      <c r="D43">
        <f t="shared" si="0"/>
      </c>
      <c r="E43">
        <f t="shared" si="1"/>
        <v>0.702</v>
      </c>
      <c r="F43">
        <f t="shared" si="2"/>
        <v>0.24199999999999994</v>
      </c>
      <c r="I43">
        <v>0.648</v>
      </c>
      <c r="J43">
        <v>-0.372</v>
      </c>
    </row>
    <row r="44" spans="1:10" ht="12.75">
      <c r="A44">
        <v>768012</v>
      </c>
      <c r="B44">
        <v>0.23</v>
      </c>
      <c r="C44">
        <v>0.15</v>
      </c>
      <c r="D44">
        <f t="shared" si="0"/>
      </c>
      <c r="E44">
        <f t="shared" si="1"/>
        <v>0.15</v>
      </c>
      <c r="F44">
        <f t="shared" si="2"/>
        <v>-0.08000000000000002</v>
      </c>
      <c r="I44">
        <v>0.657</v>
      </c>
      <c r="J44">
        <v>-2.183</v>
      </c>
    </row>
    <row r="45" spans="1:10" ht="12.75">
      <c r="A45">
        <v>787992</v>
      </c>
      <c r="B45">
        <v>0.21</v>
      </c>
      <c r="C45">
        <v>0.276</v>
      </c>
      <c r="D45">
        <f t="shared" si="0"/>
      </c>
      <c r="E45">
        <f t="shared" si="1"/>
        <v>0.276</v>
      </c>
      <c r="F45">
        <f t="shared" si="2"/>
        <v>0.06600000000000003</v>
      </c>
      <c r="I45">
        <v>0.672</v>
      </c>
      <c r="J45">
        <v>0.17200000000000004</v>
      </c>
    </row>
    <row r="46" spans="1:10" ht="12.75">
      <c r="A46">
        <v>808661</v>
      </c>
      <c r="B46">
        <v>0.21</v>
      </c>
      <c r="C46">
        <v>0.294</v>
      </c>
      <c r="D46">
        <f t="shared" si="0"/>
      </c>
      <c r="E46">
        <f t="shared" si="1"/>
        <v>0.294</v>
      </c>
      <c r="F46">
        <f t="shared" si="2"/>
        <v>0.08399999999999999</v>
      </c>
      <c r="I46">
        <v>0.686</v>
      </c>
      <c r="J46">
        <v>0.17600000000000005</v>
      </c>
    </row>
    <row r="47" spans="1:10" ht="12.75">
      <c r="A47">
        <v>833620</v>
      </c>
      <c r="B47">
        <v>0.15</v>
      </c>
      <c r="C47">
        <v>0.119</v>
      </c>
      <c r="D47">
        <f t="shared" si="0"/>
      </c>
      <c r="E47">
        <f t="shared" si="1"/>
        <v>0.119</v>
      </c>
      <c r="F47">
        <f t="shared" si="2"/>
        <v>-0.031</v>
      </c>
      <c r="I47">
        <v>0.702</v>
      </c>
      <c r="J47">
        <v>0.24199999999999994</v>
      </c>
    </row>
    <row r="48" spans="1:10" ht="12.75">
      <c r="A48">
        <v>856870</v>
      </c>
      <c r="B48">
        <v>0.26</v>
      </c>
      <c r="C48">
        <v>0.144</v>
      </c>
      <c r="D48">
        <f t="shared" si="0"/>
      </c>
      <c r="E48">
        <f t="shared" si="1"/>
        <v>0.144</v>
      </c>
      <c r="F48">
        <f t="shared" si="2"/>
        <v>-0.11600000000000002</v>
      </c>
      <c r="I48">
        <v>0.731</v>
      </c>
      <c r="J48">
        <v>-0.09899999999999998</v>
      </c>
    </row>
    <row r="49" spans="1:10" ht="12.75">
      <c r="A49">
        <v>879219</v>
      </c>
      <c r="B49">
        <v>0.14</v>
      </c>
      <c r="C49">
        <v>0.192</v>
      </c>
      <c r="D49">
        <f t="shared" si="0"/>
      </c>
      <c r="E49">
        <f t="shared" si="1"/>
        <v>0.192</v>
      </c>
      <c r="F49">
        <f t="shared" si="2"/>
        <v>0.05199999999999999</v>
      </c>
      <c r="I49">
        <v>0.747</v>
      </c>
      <c r="J49">
        <v>0.21699999999999997</v>
      </c>
    </row>
    <row r="50" spans="1:10" ht="12.75">
      <c r="A50">
        <v>901239</v>
      </c>
      <c r="B50">
        <v>0.2</v>
      </c>
      <c r="C50">
        <v>0.306</v>
      </c>
      <c r="D50">
        <f t="shared" si="0"/>
      </c>
      <c r="E50">
        <f t="shared" si="1"/>
        <v>0.306</v>
      </c>
      <c r="F50">
        <f t="shared" si="2"/>
        <v>0.10599999999999998</v>
      </c>
      <c r="I50">
        <v>0.75</v>
      </c>
      <c r="J50">
        <v>0.08</v>
      </c>
    </row>
    <row r="51" spans="1:10" ht="12.75">
      <c r="A51">
        <v>937358</v>
      </c>
      <c r="B51">
        <v>1.4</v>
      </c>
      <c r="C51">
        <v>0.809</v>
      </c>
      <c r="D51">
        <f t="shared" si="0"/>
      </c>
      <c r="E51">
        <f t="shared" si="1"/>
        <v>0.809</v>
      </c>
      <c r="F51">
        <f t="shared" si="2"/>
        <v>-0.5909999999999999</v>
      </c>
      <c r="I51">
        <v>0.762</v>
      </c>
      <c r="J51">
        <v>0.20199999999999996</v>
      </c>
    </row>
    <row r="52" spans="1:10" ht="12.75">
      <c r="A52">
        <v>957338</v>
      </c>
      <c r="B52">
        <v>3.11</v>
      </c>
      <c r="C52">
        <v>1.458</v>
      </c>
      <c r="D52">
        <f t="shared" si="0"/>
        <v>1.458</v>
      </c>
      <c r="E52">
        <f t="shared" si="1"/>
      </c>
      <c r="F52">
        <f t="shared" si="2"/>
        <v>-1.652</v>
      </c>
      <c r="I52">
        <v>0.774</v>
      </c>
      <c r="J52">
        <v>-0.9259999999999999</v>
      </c>
    </row>
    <row r="53" spans="1:10" ht="12.75">
      <c r="A53">
        <v>973477</v>
      </c>
      <c r="B53">
        <v>1.31</v>
      </c>
      <c r="C53">
        <v>1.23</v>
      </c>
      <c r="D53">
        <f t="shared" si="0"/>
        <v>1.23</v>
      </c>
      <c r="E53">
        <f t="shared" si="1"/>
      </c>
      <c r="F53">
        <f t="shared" si="2"/>
        <v>-0.08000000000000007</v>
      </c>
      <c r="I53">
        <v>0.784</v>
      </c>
      <c r="J53">
        <v>0.254</v>
      </c>
    </row>
    <row r="54" spans="1:10" ht="12.75">
      <c r="A54">
        <v>1004887</v>
      </c>
      <c r="B54">
        <v>1.7</v>
      </c>
      <c r="C54">
        <v>0.774</v>
      </c>
      <c r="D54">
        <f t="shared" si="0"/>
      </c>
      <c r="E54">
        <f t="shared" si="1"/>
        <v>0.774</v>
      </c>
      <c r="F54">
        <f t="shared" si="2"/>
        <v>-0.9259999999999999</v>
      </c>
      <c r="I54">
        <v>0.806</v>
      </c>
      <c r="J54">
        <v>-7.874</v>
      </c>
    </row>
    <row r="55" spans="1:10" ht="12.75">
      <c r="A55">
        <v>1014367</v>
      </c>
      <c r="B55">
        <v>3.48</v>
      </c>
      <c r="C55">
        <v>0.824</v>
      </c>
      <c r="D55">
        <f t="shared" si="0"/>
      </c>
      <c r="E55">
        <f t="shared" si="1"/>
        <v>0.824</v>
      </c>
      <c r="F55">
        <f t="shared" si="2"/>
        <v>-2.656</v>
      </c>
      <c r="I55">
        <v>0.809</v>
      </c>
      <c r="J55">
        <v>-0.5909999999999999</v>
      </c>
    </row>
    <row r="56" spans="1:10" ht="12.75">
      <c r="A56">
        <v>1023576</v>
      </c>
      <c r="B56">
        <v>1.82</v>
      </c>
      <c r="C56">
        <v>0.512</v>
      </c>
      <c r="D56">
        <f t="shared" si="0"/>
      </c>
      <c r="E56">
        <f t="shared" si="1"/>
        <v>0.512</v>
      </c>
      <c r="F56">
        <f t="shared" si="2"/>
        <v>-1.308</v>
      </c>
      <c r="I56">
        <v>0.824</v>
      </c>
      <c r="J56">
        <v>-2.656</v>
      </c>
    </row>
    <row r="57" spans="1:10" ht="12.75">
      <c r="A57">
        <v>1063865</v>
      </c>
      <c r="B57">
        <v>3.6</v>
      </c>
      <c r="C57">
        <v>1.141</v>
      </c>
      <c r="D57">
        <f t="shared" si="0"/>
        <v>1.141</v>
      </c>
      <c r="E57">
        <f t="shared" si="1"/>
      </c>
      <c r="F57">
        <f t="shared" si="2"/>
        <v>-2.459</v>
      </c>
      <c r="I57">
        <v>0.846</v>
      </c>
      <c r="J57">
        <v>-0.7740000000000001</v>
      </c>
    </row>
    <row r="58" spans="1:10" ht="12.75">
      <c r="A58">
        <v>1078265</v>
      </c>
      <c r="B58">
        <v>2.84</v>
      </c>
      <c r="C58">
        <v>0.657</v>
      </c>
      <c r="D58">
        <f t="shared" si="0"/>
      </c>
      <c r="E58">
        <f t="shared" si="1"/>
        <v>0.657</v>
      </c>
      <c r="F58">
        <f t="shared" si="2"/>
        <v>-2.183</v>
      </c>
      <c r="I58">
        <v>0.864</v>
      </c>
      <c r="J58">
        <v>0.18399999999999994</v>
      </c>
    </row>
    <row r="59" spans="1:10" ht="12.75">
      <c r="A59">
        <v>1082075</v>
      </c>
      <c r="B59">
        <v>1.52</v>
      </c>
      <c r="C59">
        <v>0.541</v>
      </c>
      <c r="D59">
        <f t="shared" si="0"/>
      </c>
      <c r="E59">
        <f t="shared" si="1"/>
        <v>0.541</v>
      </c>
      <c r="F59">
        <f t="shared" si="2"/>
        <v>-0.979</v>
      </c>
      <c r="I59">
        <v>0.925</v>
      </c>
      <c r="J59">
        <v>-2.135</v>
      </c>
    </row>
    <row r="60" spans="1:10" ht="12.75">
      <c r="A60">
        <v>1095244</v>
      </c>
      <c r="B60">
        <v>3.06</v>
      </c>
      <c r="C60">
        <v>0.925</v>
      </c>
      <c r="D60">
        <f t="shared" si="0"/>
      </c>
      <c r="E60">
        <f t="shared" si="1"/>
        <v>0.925</v>
      </c>
      <c r="F60">
        <f t="shared" si="2"/>
        <v>-2.135</v>
      </c>
      <c r="I60">
        <v>0.975</v>
      </c>
      <c r="J60">
        <v>0.165</v>
      </c>
    </row>
    <row r="61" spans="1:10" ht="12.75">
      <c r="A61">
        <v>1112134</v>
      </c>
      <c r="B61">
        <v>0.73</v>
      </c>
      <c r="C61">
        <v>0.282</v>
      </c>
      <c r="D61">
        <f t="shared" si="0"/>
      </c>
      <c r="E61">
        <f t="shared" si="1"/>
        <v>0.282</v>
      </c>
      <c r="F61">
        <f t="shared" si="2"/>
        <v>-0.448</v>
      </c>
      <c r="I61">
        <v>0.981</v>
      </c>
      <c r="J61">
        <v>-1.0990000000000002</v>
      </c>
    </row>
    <row r="62" spans="1:10" ht="12.75">
      <c r="A62">
        <v>1134874</v>
      </c>
      <c r="B62">
        <v>0.53</v>
      </c>
      <c r="C62">
        <v>0.747</v>
      </c>
      <c r="D62">
        <f t="shared" si="0"/>
      </c>
      <c r="E62">
        <f t="shared" si="1"/>
        <v>0.747</v>
      </c>
      <c r="F62">
        <f t="shared" si="2"/>
        <v>0.21699999999999997</v>
      </c>
      <c r="I62">
        <v>1.072</v>
      </c>
      <c r="J62">
        <v>-0.758</v>
      </c>
    </row>
    <row r="63" spans="1:10" ht="12.75">
      <c r="A63">
        <v>1157823</v>
      </c>
      <c r="B63">
        <v>0.16</v>
      </c>
      <c r="C63">
        <v>0.241</v>
      </c>
      <c r="D63">
        <f t="shared" si="0"/>
      </c>
      <c r="E63">
        <f t="shared" si="1"/>
        <v>0.241</v>
      </c>
      <c r="F63">
        <f t="shared" si="2"/>
        <v>0.08099999999999999</v>
      </c>
      <c r="I63">
        <v>1.078</v>
      </c>
      <c r="J63">
        <v>0.31800000000000006</v>
      </c>
    </row>
    <row r="64" spans="1:10" ht="12.75">
      <c r="A64">
        <v>1179423</v>
      </c>
      <c r="B64">
        <v>0.41</v>
      </c>
      <c r="C64">
        <v>0.505</v>
      </c>
      <c r="D64">
        <f t="shared" si="0"/>
      </c>
      <c r="E64">
        <f t="shared" si="1"/>
        <v>0.505</v>
      </c>
      <c r="F64">
        <f t="shared" si="2"/>
        <v>0.09500000000000003</v>
      </c>
      <c r="I64">
        <v>1.11</v>
      </c>
      <c r="J64">
        <v>-0.37</v>
      </c>
    </row>
    <row r="65" spans="1:10" ht="12.75">
      <c r="A65">
        <v>1202012</v>
      </c>
      <c r="B65">
        <v>0.25</v>
      </c>
      <c r="C65">
        <v>0.148</v>
      </c>
      <c r="D65">
        <f t="shared" si="0"/>
      </c>
      <c r="E65">
        <f t="shared" si="1"/>
        <v>0.148</v>
      </c>
      <c r="F65">
        <f t="shared" si="2"/>
        <v>-0.10200000000000001</v>
      </c>
      <c r="I65">
        <v>1.123</v>
      </c>
      <c r="J65">
        <v>-0.657</v>
      </c>
    </row>
    <row r="66" spans="1:10" ht="12.75">
      <c r="A66">
        <v>1227451</v>
      </c>
      <c r="B66">
        <v>0.17</v>
      </c>
      <c r="C66">
        <v>0.218</v>
      </c>
      <c r="D66">
        <f t="shared" si="0"/>
      </c>
      <c r="E66">
        <f t="shared" si="1"/>
        <v>0.218</v>
      </c>
      <c r="F66">
        <f t="shared" si="2"/>
        <v>0.04799999999999999</v>
      </c>
      <c r="I66">
        <v>1.141</v>
      </c>
      <c r="J66">
        <v>-2.459</v>
      </c>
    </row>
    <row r="67" spans="1:10" ht="12.75">
      <c r="A67">
        <v>1249471</v>
      </c>
      <c r="B67">
        <v>0.24</v>
      </c>
      <c r="C67">
        <v>0.275</v>
      </c>
      <c r="D67">
        <f aca="true" t="shared" si="3" ref="D67:E73">IF(C67&gt;1,C67,"")</f>
      </c>
      <c r="E67">
        <f aca="true" t="shared" si="4" ref="E67:E73">IF(C67&lt;=1,C67,"")</f>
        <v>0.275</v>
      </c>
      <c r="F67">
        <f aca="true" t="shared" si="5" ref="F67:F73">C67-B67</f>
        <v>0.03500000000000003</v>
      </c>
      <c r="I67">
        <v>1.198</v>
      </c>
      <c r="J67">
        <v>-3.9120000000000004</v>
      </c>
    </row>
    <row r="68" spans="1:10" ht="12.75">
      <c r="A68">
        <v>1276920</v>
      </c>
      <c r="B68">
        <v>0.35</v>
      </c>
      <c r="C68">
        <v>0.32</v>
      </c>
      <c r="D68">
        <f t="shared" si="3"/>
      </c>
      <c r="E68">
        <f t="shared" si="4"/>
        <v>0.32</v>
      </c>
      <c r="F68">
        <f t="shared" si="5"/>
        <v>-0.02999999999999997</v>
      </c>
      <c r="I68">
        <v>1.202</v>
      </c>
      <c r="J68">
        <v>-4.078</v>
      </c>
    </row>
    <row r="69" spans="1:10" ht="12.75">
      <c r="A69">
        <v>1295580</v>
      </c>
      <c r="B69">
        <v>1.1</v>
      </c>
      <c r="C69">
        <v>0.432</v>
      </c>
      <c r="D69">
        <f t="shared" si="3"/>
      </c>
      <c r="E69">
        <f t="shared" si="4"/>
        <v>0.432</v>
      </c>
      <c r="F69">
        <f t="shared" si="5"/>
        <v>-0.6680000000000001</v>
      </c>
      <c r="I69">
        <v>1.228</v>
      </c>
      <c r="J69">
        <v>-4.112</v>
      </c>
    </row>
    <row r="70" spans="1:10" ht="12.75">
      <c r="A70">
        <v>1317449</v>
      </c>
      <c r="B70">
        <v>1.78</v>
      </c>
      <c r="C70">
        <v>1.123</v>
      </c>
      <c r="D70">
        <f t="shared" si="3"/>
        <v>1.123</v>
      </c>
      <c r="E70">
        <f t="shared" si="4"/>
      </c>
      <c r="F70">
        <f t="shared" si="5"/>
        <v>-0.657</v>
      </c>
      <c r="I70">
        <v>1.23</v>
      </c>
      <c r="J70">
        <v>-0.08000000000000007</v>
      </c>
    </row>
    <row r="71" spans="1:10" ht="12.75">
      <c r="A71">
        <v>1432411</v>
      </c>
      <c r="B71">
        <v>0.81</v>
      </c>
      <c r="C71">
        <v>0.975</v>
      </c>
      <c r="D71">
        <f t="shared" si="3"/>
      </c>
      <c r="E71">
        <f t="shared" si="4"/>
        <v>0.975</v>
      </c>
      <c r="F71">
        <f t="shared" si="5"/>
        <v>0.16499999999999992</v>
      </c>
      <c r="I71">
        <v>1.329</v>
      </c>
      <c r="J71">
        <v>-4.6610000000000005</v>
      </c>
    </row>
    <row r="72" spans="1:10" ht="12.75">
      <c r="A72">
        <v>1444800</v>
      </c>
      <c r="B72">
        <v>5.99</v>
      </c>
      <c r="C72">
        <v>1.329</v>
      </c>
      <c r="D72">
        <f t="shared" si="3"/>
        <v>1.329</v>
      </c>
      <c r="E72">
        <f t="shared" si="4"/>
      </c>
      <c r="F72">
        <f t="shared" si="5"/>
        <v>-4.6610000000000005</v>
      </c>
      <c r="I72">
        <v>1.384</v>
      </c>
      <c r="J72">
        <v>-0.3560000000000001</v>
      </c>
    </row>
    <row r="73" spans="1:10" ht="12.75">
      <c r="A73">
        <v>1456170</v>
      </c>
      <c r="B73">
        <v>8.68</v>
      </c>
      <c r="C73">
        <v>0.806</v>
      </c>
      <c r="D73">
        <f t="shared" si="3"/>
      </c>
      <c r="E73">
        <f t="shared" si="4"/>
        <v>0.806</v>
      </c>
      <c r="F73">
        <f t="shared" si="5"/>
        <v>-7.874</v>
      </c>
      <c r="I73">
        <v>1.458</v>
      </c>
      <c r="J73">
        <v>-1.652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1">
      <selection activeCell="C1" sqref="A1:C16384"/>
    </sheetView>
  </sheetViews>
  <sheetFormatPr defaultColWidth="9.140625" defaultRowHeight="12.75"/>
  <cols>
    <col min="4" max="4" width="15.140625" style="0" bestFit="1" customWidth="1"/>
    <col min="6" max="6" width="12.421875" style="0" bestFit="1" customWidth="1"/>
    <col min="7" max="7" width="13.140625" style="0" bestFit="1" customWidth="1"/>
    <col min="8" max="8" width="12.421875" style="0" bestFit="1" customWidth="1"/>
  </cols>
  <sheetData>
    <row r="1" spans="1:8" ht="12.75">
      <c r="A1" t="s">
        <v>8</v>
      </c>
      <c r="B1" t="s">
        <v>9</v>
      </c>
      <c r="C1" t="s">
        <v>10</v>
      </c>
      <c r="D1" t="s">
        <v>11</v>
      </c>
      <c r="F1" t="s">
        <v>12</v>
      </c>
      <c r="G1" t="s">
        <v>14</v>
      </c>
      <c r="H1" t="s">
        <v>15</v>
      </c>
    </row>
    <row r="2" spans="1:9" ht="12.75">
      <c r="A2">
        <v>15449</v>
      </c>
      <c r="B2">
        <v>0.61</v>
      </c>
      <c r="C2">
        <v>0.575</v>
      </c>
      <c r="D2">
        <v>15449</v>
      </c>
      <c r="F2">
        <v>0.848499983693184</v>
      </c>
      <c r="G2">
        <f>$F$2*(C2^2)+$F$3*C2+$F$4+$F$5*D2</f>
        <v>1.3336470786114276</v>
      </c>
      <c r="H2">
        <f>(G2-B2)^2</f>
        <v>0.5236650943828537</v>
      </c>
      <c r="I2">
        <f>SQRT(H2)</f>
        <v>0.7236470786114276</v>
      </c>
    </row>
    <row r="3" spans="1:9" ht="12.75">
      <c r="A3">
        <v>20069</v>
      </c>
      <c r="B3">
        <v>5.11</v>
      </c>
      <c r="C3">
        <v>1.198</v>
      </c>
      <c r="D3">
        <v>20069</v>
      </c>
      <c r="F3">
        <v>1.684399959232968</v>
      </c>
      <c r="G3">
        <f aca="true" t="shared" si="0" ref="G3:G66">$F$2*(C3^2)+$F$3*C3+$F$4+$F$5*D3</f>
        <v>3.2944203141316617</v>
      </c>
      <c r="H3">
        <f aca="true" t="shared" si="1" ref="H3:H66">(G3-B3)^2</f>
        <v>3.296329595737775</v>
      </c>
      <c r="I3">
        <f aca="true" t="shared" si="2" ref="I3:I66">SQRT(H3)</f>
        <v>1.8155796858683386</v>
      </c>
    </row>
    <row r="4" spans="1:9" ht="12.75">
      <c r="A4">
        <v>29969</v>
      </c>
      <c r="B4">
        <v>1.02</v>
      </c>
      <c r="C4">
        <v>0.648</v>
      </c>
      <c r="D4">
        <v>29969</v>
      </c>
      <c r="F4">
        <v>0.17099989808241736</v>
      </c>
      <c r="G4">
        <f t="shared" si="0"/>
        <v>1.4511400118889708</v>
      </c>
      <c r="H4">
        <f t="shared" si="1"/>
        <v>0.18588170985162186</v>
      </c>
      <c r="I4">
        <f t="shared" si="2"/>
        <v>0.4311400118889708</v>
      </c>
    </row>
    <row r="5" spans="1:9" ht="12.75">
      <c r="A5">
        <v>42719</v>
      </c>
      <c r="B5">
        <v>0.45</v>
      </c>
      <c r="C5">
        <v>0.437</v>
      </c>
      <c r="D5">
        <v>42719</v>
      </c>
      <c r="F5">
        <v>-5.59376678998674E-06</v>
      </c>
      <c r="G5">
        <f t="shared" si="0"/>
        <v>0.8301597501516844</v>
      </c>
      <c r="H5">
        <f t="shared" si="1"/>
        <v>0.1445214356353911</v>
      </c>
      <c r="I5">
        <f t="shared" si="2"/>
        <v>0.3801597501516844</v>
      </c>
    </row>
    <row r="6" spans="1:9" ht="12.75">
      <c r="A6">
        <v>53338</v>
      </c>
      <c r="B6">
        <v>0.21</v>
      </c>
      <c r="C6">
        <v>0.275</v>
      </c>
      <c r="D6">
        <v>53338</v>
      </c>
      <c r="F6" t="s">
        <v>13</v>
      </c>
      <c r="G6">
        <f t="shared" si="0"/>
        <v>0.4000173650939679</v>
      </c>
      <c r="H6">
        <f t="shared" si="1"/>
        <v>0.03610659903725429</v>
      </c>
      <c r="I6">
        <f t="shared" si="2"/>
        <v>0.1900173650939679</v>
      </c>
    </row>
    <row r="7" spans="1:9" ht="12.75">
      <c r="A7">
        <v>78778</v>
      </c>
      <c r="B7">
        <v>0.54</v>
      </c>
      <c r="C7">
        <v>0.4</v>
      </c>
      <c r="D7">
        <v>78778</v>
      </c>
      <c r="F7">
        <f>SUM(SQRT(H2:H73))</f>
        <v>0.00014588101506141093</v>
      </c>
      <c r="G7">
        <f t="shared" si="0"/>
        <v>0.5398541189849386</v>
      </c>
      <c r="H7">
        <f t="shared" si="1"/>
        <v>2.1281270555347603E-08</v>
      </c>
      <c r="I7">
        <f t="shared" si="2"/>
        <v>0.00014588101506141093</v>
      </c>
    </row>
    <row r="8" spans="1:9" ht="12.75">
      <c r="A8">
        <v>94077</v>
      </c>
      <c r="B8">
        <v>0.5</v>
      </c>
      <c r="C8">
        <v>0.672</v>
      </c>
      <c r="D8">
        <v>7677</v>
      </c>
      <c r="G8">
        <f t="shared" si="0"/>
        <v>1.6431423396763465</v>
      </c>
      <c r="H8">
        <f t="shared" si="1"/>
        <v>1.3067744087607116</v>
      </c>
      <c r="I8">
        <f t="shared" si="2"/>
        <v>1.1431423396763465</v>
      </c>
    </row>
    <row r="9" spans="1:9" ht="12.75">
      <c r="A9">
        <v>108717</v>
      </c>
      <c r="B9">
        <v>0.68</v>
      </c>
      <c r="C9">
        <v>0.864</v>
      </c>
      <c r="D9">
        <v>22317</v>
      </c>
      <c r="G9">
        <f t="shared" si="0"/>
        <v>2.1348872132345944</v>
      </c>
      <c r="H9">
        <f t="shared" si="1"/>
        <v>2.116696803233524</v>
      </c>
      <c r="I9">
        <f t="shared" si="2"/>
        <v>1.4548872132345942</v>
      </c>
    </row>
    <row r="10" spans="1:9" ht="12.75">
      <c r="A10">
        <v>123987</v>
      </c>
      <c r="B10">
        <v>0.83</v>
      </c>
      <c r="C10">
        <v>0.731</v>
      </c>
      <c r="D10">
        <v>37587</v>
      </c>
      <c r="G10">
        <f t="shared" si="0"/>
        <v>1.6454486557327588</v>
      </c>
      <c r="H10">
        <f t="shared" si="1"/>
        <v>0.6649565101363634</v>
      </c>
      <c r="I10">
        <f t="shared" si="2"/>
        <v>0.8154486557327588</v>
      </c>
    </row>
    <row r="11" spans="1:9" ht="12.75">
      <c r="A11">
        <v>138506</v>
      </c>
      <c r="B11">
        <v>0.43</v>
      </c>
      <c r="C11">
        <v>0.624</v>
      </c>
      <c r="D11">
        <v>52106</v>
      </c>
      <c r="G11">
        <f t="shared" si="0"/>
        <v>1.2609821899352576</v>
      </c>
      <c r="H11">
        <f t="shared" si="1"/>
        <v>0.6905313999895966</v>
      </c>
      <c r="I11">
        <f t="shared" si="2"/>
        <v>0.8309821899352576</v>
      </c>
    </row>
    <row r="12" spans="1:9" ht="12.75">
      <c r="A12">
        <v>157916</v>
      </c>
      <c r="B12">
        <v>0.53</v>
      </c>
      <c r="C12">
        <v>0.392</v>
      </c>
      <c r="D12">
        <v>71516</v>
      </c>
      <c r="G12">
        <f t="shared" si="0"/>
        <v>0.5616247578432786</v>
      </c>
      <c r="H12">
        <f t="shared" si="1"/>
        <v>0.0010001253086460089</v>
      </c>
      <c r="I12">
        <f t="shared" si="2"/>
        <v>0.03162475784327856</v>
      </c>
    </row>
    <row r="13" spans="1:9" ht="12.75">
      <c r="A13">
        <v>177896</v>
      </c>
      <c r="B13">
        <v>0.16</v>
      </c>
      <c r="C13">
        <v>0.224</v>
      </c>
      <c r="D13">
        <v>5096</v>
      </c>
      <c r="G13">
        <f t="shared" si="0"/>
        <v>0.5623739885706189</v>
      </c>
      <c r="H13">
        <f t="shared" si="1"/>
        <v>0.16190482667822856</v>
      </c>
      <c r="I13">
        <f t="shared" si="2"/>
        <v>0.4023739885706189</v>
      </c>
    </row>
    <row r="14" spans="1:9" ht="12.75">
      <c r="A14">
        <v>201235</v>
      </c>
      <c r="B14">
        <v>0.14</v>
      </c>
      <c r="C14">
        <v>0.198</v>
      </c>
      <c r="D14">
        <v>28435</v>
      </c>
      <c r="G14">
        <f t="shared" si="0"/>
        <v>0.37871692469797963</v>
      </c>
      <c r="H14">
        <f t="shared" si="1"/>
        <v>0.05698577013726087</v>
      </c>
      <c r="I14">
        <f t="shared" si="2"/>
        <v>0.23871692469797962</v>
      </c>
    </row>
    <row r="15" spans="1:9" ht="12.75">
      <c r="A15">
        <v>224035</v>
      </c>
      <c r="B15">
        <v>0.15</v>
      </c>
      <c r="C15">
        <v>0.185</v>
      </c>
      <c r="D15">
        <v>51235</v>
      </c>
      <c r="G15">
        <f t="shared" si="0"/>
        <v>0.225057160997445</v>
      </c>
      <c r="H15">
        <f t="shared" si="1"/>
        <v>0.005633577416996379</v>
      </c>
      <c r="I15">
        <f t="shared" si="2"/>
        <v>0.075057160997445</v>
      </c>
    </row>
    <row r="16" spans="1:9" ht="12.75">
      <c r="A16">
        <v>247434</v>
      </c>
      <c r="B16">
        <v>0.37</v>
      </c>
      <c r="C16">
        <v>0.326</v>
      </c>
      <c r="D16">
        <v>74634</v>
      </c>
      <c r="G16">
        <f t="shared" si="0"/>
        <v>0.3928042784554714</v>
      </c>
      <c r="H16">
        <f t="shared" si="1"/>
        <v>0.0005200351158746768</v>
      </c>
      <c r="I16">
        <f t="shared" si="2"/>
        <v>0.022804278455471394</v>
      </c>
    </row>
    <row r="17" spans="1:9" ht="12.75">
      <c r="A17">
        <v>273473</v>
      </c>
      <c r="B17">
        <v>0.13</v>
      </c>
      <c r="C17">
        <v>0.18</v>
      </c>
      <c r="D17">
        <v>14273</v>
      </c>
      <c r="G17">
        <f t="shared" si="0"/>
        <v>0.42184345682253</v>
      </c>
      <c r="H17">
        <f t="shared" si="1"/>
        <v>0.08517260329012392</v>
      </c>
      <c r="I17">
        <f t="shared" si="2"/>
        <v>0.29184345682253</v>
      </c>
    </row>
    <row r="18" spans="1:9" ht="12.75">
      <c r="A18">
        <v>294263</v>
      </c>
      <c r="B18">
        <v>0.12</v>
      </c>
      <c r="C18">
        <v>0.127</v>
      </c>
      <c r="D18">
        <v>35063</v>
      </c>
      <c r="G18">
        <f t="shared" si="0"/>
        <v>0.20246990418468658</v>
      </c>
      <c r="H18">
        <f t="shared" si="1"/>
        <v>0.0068012850962313855</v>
      </c>
      <c r="I18">
        <f t="shared" si="2"/>
        <v>0.08246990418468658</v>
      </c>
    </row>
    <row r="19" spans="1:9" ht="12.75">
      <c r="A19">
        <v>330922</v>
      </c>
      <c r="B19">
        <v>0.17</v>
      </c>
      <c r="C19">
        <v>0.144</v>
      </c>
      <c r="D19">
        <v>71722</v>
      </c>
      <c r="G19">
        <f t="shared" si="0"/>
        <v>0.0299518461623976</v>
      </c>
      <c r="H19">
        <f t="shared" si="1"/>
        <v>0.01961348539332075</v>
      </c>
      <c r="I19">
        <f t="shared" si="2"/>
        <v>0.1400481538376024</v>
      </c>
    </row>
    <row r="20" spans="1:9" ht="12.75">
      <c r="A20">
        <v>350392</v>
      </c>
      <c r="B20">
        <v>0.15</v>
      </c>
      <c r="C20">
        <v>0.123</v>
      </c>
      <c r="D20">
        <v>4792</v>
      </c>
      <c r="G20">
        <f t="shared" si="0"/>
        <v>0.3642127188637501</v>
      </c>
      <c r="H20">
        <f t="shared" si="1"/>
        <v>0.04588708892300005</v>
      </c>
      <c r="I20">
        <f t="shared" si="2"/>
        <v>0.21421271886375012</v>
      </c>
    </row>
    <row r="21" spans="1:9" ht="12.75">
      <c r="A21">
        <v>373221</v>
      </c>
      <c r="B21">
        <v>0.22</v>
      </c>
      <c r="C21">
        <v>0.39</v>
      </c>
      <c r="D21">
        <v>27621</v>
      </c>
      <c r="G21">
        <f t="shared" si="0"/>
        <v>0.8024672971967844</v>
      </c>
      <c r="H21">
        <f t="shared" si="1"/>
        <v>0.33926815230372726</v>
      </c>
      <c r="I21">
        <f t="shared" si="2"/>
        <v>0.5824672971967845</v>
      </c>
    </row>
    <row r="22" spans="1:9" ht="12.75">
      <c r="A22">
        <v>397221</v>
      </c>
      <c r="B22">
        <v>0.18</v>
      </c>
      <c r="C22">
        <v>0.212</v>
      </c>
      <c r="D22">
        <v>51621</v>
      </c>
      <c r="G22">
        <f t="shared" si="0"/>
        <v>0.2774718372410075</v>
      </c>
      <c r="H22">
        <f t="shared" si="1"/>
        <v>0.009500759055137456</v>
      </c>
      <c r="I22">
        <f t="shared" si="2"/>
        <v>0.0974718372410075</v>
      </c>
    </row>
    <row r="23" spans="1:9" ht="12.75">
      <c r="A23">
        <v>421130</v>
      </c>
      <c r="B23">
        <v>0.4</v>
      </c>
      <c r="C23">
        <v>0.234</v>
      </c>
      <c r="D23">
        <v>75530</v>
      </c>
      <c r="G23">
        <f t="shared" si="0"/>
        <v>0.1891127480023374</v>
      </c>
      <c r="H23">
        <f t="shared" si="1"/>
        <v>0.044473433055125654</v>
      </c>
      <c r="I23">
        <f t="shared" si="2"/>
        <v>0.21088725199766262</v>
      </c>
    </row>
    <row r="24" spans="1:9" ht="12.75">
      <c r="A24">
        <v>442760</v>
      </c>
      <c r="B24">
        <v>0.51</v>
      </c>
      <c r="C24">
        <v>0.686</v>
      </c>
      <c r="D24">
        <v>10760</v>
      </c>
      <c r="G24">
        <f t="shared" si="0"/>
        <v>1.665610037782054</v>
      </c>
      <c r="H24">
        <f t="shared" si="1"/>
        <v>1.3354345594226402</v>
      </c>
      <c r="I24">
        <f t="shared" si="2"/>
        <v>1.155610037782054</v>
      </c>
    </row>
    <row r="25" spans="1:9" ht="12.75">
      <c r="A25">
        <v>467659</v>
      </c>
      <c r="B25">
        <v>0.53</v>
      </c>
      <c r="C25">
        <v>0.784</v>
      </c>
      <c r="D25">
        <v>35659</v>
      </c>
      <c r="G25">
        <f t="shared" si="0"/>
        <v>1.813636942133845</v>
      </c>
      <c r="H25">
        <f t="shared" si="1"/>
        <v>1.6477237992107279</v>
      </c>
      <c r="I25">
        <f t="shared" si="2"/>
        <v>1.283636942133845</v>
      </c>
    </row>
    <row r="26" spans="1:9" ht="12.75">
      <c r="A26">
        <v>485479</v>
      </c>
      <c r="B26">
        <v>0.67</v>
      </c>
      <c r="C26">
        <v>0.75</v>
      </c>
      <c r="D26">
        <v>53479</v>
      </c>
      <c r="G26">
        <f t="shared" si="0"/>
        <v>1.6124320541728587</v>
      </c>
      <c r="H26">
        <f t="shared" si="1"/>
        <v>0.888178176732474</v>
      </c>
      <c r="I26">
        <f t="shared" si="2"/>
        <v>0.9424320541728587</v>
      </c>
    </row>
    <row r="27" spans="1:9" ht="12.75">
      <c r="A27">
        <v>505638</v>
      </c>
      <c r="B27">
        <v>1.74</v>
      </c>
      <c r="C27">
        <v>1.384</v>
      </c>
      <c r="D27">
        <v>73638</v>
      </c>
      <c r="G27">
        <f t="shared" si="0"/>
        <v>3.715560027544812</v>
      </c>
      <c r="H27">
        <f t="shared" si="1"/>
        <v>3.9028374224328592</v>
      </c>
      <c r="I27">
        <f t="shared" si="2"/>
        <v>1.9755600275448122</v>
      </c>
    </row>
    <row r="28" spans="1:9" ht="12.75">
      <c r="A28">
        <v>525348</v>
      </c>
      <c r="B28">
        <v>0.31</v>
      </c>
      <c r="C28">
        <v>0.407</v>
      </c>
      <c r="D28">
        <v>6948</v>
      </c>
      <c r="G28">
        <f t="shared" si="0"/>
        <v>0.9582383636321997</v>
      </c>
      <c r="H28">
        <f t="shared" si="1"/>
        <v>0.42021297608455205</v>
      </c>
      <c r="I28">
        <f t="shared" si="2"/>
        <v>0.6482383636321998</v>
      </c>
    </row>
    <row r="29" spans="1:9" ht="12.75">
      <c r="A29">
        <v>536657</v>
      </c>
      <c r="B29">
        <v>0.38</v>
      </c>
      <c r="C29">
        <v>0.418</v>
      </c>
      <c r="D29">
        <v>18257</v>
      </c>
      <c r="G29">
        <f t="shared" si="0"/>
        <v>0.921206991907818</v>
      </c>
      <c r="H29">
        <f t="shared" si="1"/>
        <v>0.29290500808990894</v>
      </c>
      <c r="I29">
        <f t="shared" si="2"/>
        <v>0.541206991907818</v>
      </c>
    </row>
    <row r="30" spans="1:9" ht="12.75">
      <c r="A30">
        <v>551717</v>
      </c>
      <c r="B30">
        <v>0.32</v>
      </c>
      <c r="C30">
        <v>0.362</v>
      </c>
      <c r="D30">
        <v>33317</v>
      </c>
      <c r="G30">
        <f t="shared" si="0"/>
        <v>0.7055759870458531</v>
      </c>
      <c r="H30">
        <f t="shared" si="1"/>
        <v>0.14866884178638387</v>
      </c>
      <c r="I30">
        <f t="shared" si="2"/>
        <v>0.3855759870458531</v>
      </c>
    </row>
    <row r="31" spans="1:9" ht="12.75">
      <c r="A31">
        <v>561347</v>
      </c>
      <c r="B31">
        <v>0.74</v>
      </c>
      <c r="C31">
        <v>0.485</v>
      </c>
      <c r="D31">
        <v>42947</v>
      </c>
      <c r="G31">
        <f t="shared" si="0"/>
        <v>0.9472867846450754</v>
      </c>
      <c r="H31">
        <f t="shared" si="1"/>
        <v>0.04296781108849388</v>
      </c>
      <c r="I31">
        <f t="shared" si="2"/>
        <v>0.20728678464507544</v>
      </c>
    </row>
    <row r="32" spans="1:9" ht="12.75">
      <c r="A32">
        <v>566027</v>
      </c>
      <c r="B32">
        <v>5.34</v>
      </c>
      <c r="C32">
        <v>1.228</v>
      </c>
      <c r="D32">
        <v>47627</v>
      </c>
      <c r="G32">
        <f t="shared" si="0"/>
        <v>3.2525531165233854</v>
      </c>
      <c r="H32">
        <f t="shared" si="1"/>
        <v>4.35743449133623</v>
      </c>
      <c r="I32">
        <f t="shared" si="2"/>
        <v>2.0874468834766144</v>
      </c>
    </row>
    <row r="33" spans="1:9" ht="12.75">
      <c r="A33">
        <v>602386</v>
      </c>
      <c r="B33">
        <v>3.01</v>
      </c>
      <c r="C33">
        <v>0.47</v>
      </c>
      <c r="D33">
        <v>83986</v>
      </c>
      <c r="G33">
        <f t="shared" si="0"/>
        <v>0.6803034276959103</v>
      </c>
      <c r="H33">
        <f t="shared" si="1"/>
        <v>5.427486119005424</v>
      </c>
      <c r="I33">
        <f t="shared" si="2"/>
        <v>2.3296965723040897</v>
      </c>
    </row>
    <row r="34" spans="1:9" ht="12.75">
      <c r="A34">
        <v>618316</v>
      </c>
      <c r="B34">
        <v>5.28</v>
      </c>
      <c r="C34">
        <v>1.202</v>
      </c>
      <c r="D34">
        <v>13516</v>
      </c>
      <c r="G34">
        <f t="shared" si="0"/>
        <v>3.3459594675868307</v>
      </c>
      <c r="H34">
        <f t="shared" si="1"/>
        <v>3.7405127810170162</v>
      </c>
      <c r="I34">
        <f t="shared" si="2"/>
        <v>1.9340405324131695</v>
      </c>
    </row>
    <row r="35" spans="1:9" ht="12.75">
      <c r="A35">
        <v>620686</v>
      </c>
      <c r="B35">
        <v>0.88</v>
      </c>
      <c r="C35">
        <v>0.371</v>
      </c>
      <c r="D35">
        <v>15886</v>
      </c>
      <c r="G35">
        <f t="shared" si="0"/>
        <v>0.8238380899876326</v>
      </c>
      <c r="H35">
        <f t="shared" si="1"/>
        <v>0.00315416013623725</v>
      </c>
      <c r="I35">
        <f t="shared" si="2"/>
        <v>0.056161910012367366</v>
      </c>
    </row>
    <row r="36" spans="1:9" ht="12.75">
      <c r="A36">
        <v>629775</v>
      </c>
      <c r="B36">
        <v>0.43</v>
      </c>
      <c r="C36">
        <v>0.407</v>
      </c>
      <c r="D36">
        <v>24975</v>
      </c>
      <c r="G36">
        <f t="shared" si="0"/>
        <v>0.8573995297091087</v>
      </c>
      <c r="H36">
        <f t="shared" si="1"/>
        <v>0.1826703579955673</v>
      </c>
      <c r="I36">
        <f t="shared" si="2"/>
        <v>0.4273995297091087</v>
      </c>
    </row>
    <row r="37" spans="1:9" ht="12.75">
      <c r="A37">
        <v>644115</v>
      </c>
      <c r="B37">
        <v>1.48</v>
      </c>
      <c r="C37">
        <v>1.11</v>
      </c>
      <c r="D37">
        <v>39315</v>
      </c>
      <c r="G37">
        <f t="shared" si="0"/>
        <v>2.8662017413910554</v>
      </c>
      <c r="H37">
        <f t="shared" si="1"/>
        <v>1.9215552678355945</v>
      </c>
      <c r="I37">
        <f t="shared" si="2"/>
        <v>1.3862017413910555</v>
      </c>
    </row>
    <row r="38" spans="1:9" ht="12.75">
      <c r="A38">
        <v>659774</v>
      </c>
      <c r="B38">
        <v>1.83</v>
      </c>
      <c r="C38">
        <v>1.072</v>
      </c>
      <c r="D38">
        <v>54974</v>
      </c>
      <c r="G38">
        <f t="shared" si="0"/>
        <v>2.644247524127896</v>
      </c>
      <c r="H38">
        <f t="shared" si="1"/>
        <v>0.6629990305484088</v>
      </c>
      <c r="I38">
        <f t="shared" si="2"/>
        <v>0.8142475241278961</v>
      </c>
    </row>
    <row r="39" spans="1:9" ht="12.75">
      <c r="A39">
        <v>674114</v>
      </c>
      <c r="B39">
        <v>2.08</v>
      </c>
      <c r="C39">
        <v>0.981</v>
      </c>
      <c r="D39">
        <v>69314</v>
      </c>
      <c r="G39">
        <f t="shared" si="0"/>
        <v>2.2522331996157745</v>
      </c>
      <c r="H39">
        <f t="shared" si="1"/>
        <v>0.029664275049887202</v>
      </c>
      <c r="I39">
        <f t="shared" si="2"/>
        <v>0.17223319961577443</v>
      </c>
    </row>
    <row r="40" spans="1:9" ht="12.75">
      <c r="A40">
        <v>687764</v>
      </c>
      <c r="B40">
        <v>1.62</v>
      </c>
      <c r="C40">
        <v>0.846</v>
      </c>
      <c r="D40">
        <v>82964</v>
      </c>
      <c r="G40">
        <f t="shared" si="0"/>
        <v>1.739206009957999</v>
      </c>
      <c r="H40">
        <f t="shared" si="1"/>
        <v>0.014210072810106507</v>
      </c>
      <c r="I40">
        <f t="shared" si="2"/>
        <v>0.1192060099579988</v>
      </c>
    </row>
    <row r="41" spans="1:9" ht="12.75">
      <c r="A41">
        <v>702614</v>
      </c>
      <c r="B41">
        <v>0.56</v>
      </c>
      <c r="C41">
        <v>0.762</v>
      </c>
      <c r="D41">
        <v>11414</v>
      </c>
      <c r="G41">
        <f t="shared" si="0"/>
        <v>1.8833418374085755</v>
      </c>
      <c r="H41">
        <f t="shared" si="1"/>
        <v>1.7512336186359045</v>
      </c>
      <c r="I41">
        <f t="shared" si="2"/>
        <v>1.3233418374085755</v>
      </c>
    </row>
    <row r="42" spans="1:9" ht="12.75">
      <c r="A42">
        <v>724153</v>
      </c>
      <c r="B42">
        <v>0.76</v>
      </c>
      <c r="C42">
        <v>1.078</v>
      </c>
      <c r="D42">
        <v>32953</v>
      </c>
      <c r="G42">
        <f t="shared" si="0"/>
        <v>2.7884799121552337</v>
      </c>
      <c r="H42">
        <f t="shared" si="1"/>
        <v>4.114730754017305</v>
      </c>
      <c r="I42">
        <f t="shared" si="2"/>
        <v>2.028479912155234</v>
      </c>
    </row>
    <row r="43" spans="1:9" ht="12.75">
      <c r="A43">
        <v>746533</v>
      </c>
      <c r="B43">
        <v>0.46</v>
      </c>
      <c r="C43">
        <v>0.702</v>
      </c>
      <c r="D43">
        <v>55333</v>
      </c>
      <c r="G43">
        <f t="shared" si="0"/>
        <v>1.4620729576375604</v>
      </c>
      <c r="H43">
        <f t="shared" si="1"/>
        <v>1.004150212428488</v>
      </c>
      <c r="I43">
        <f t="shared" si="2"/>
        <v>1.0020729576375604</v>
      </c>
    </row>
    <row r="44" spans="1:9" ht="12.75">
      <c r="A44">
        <v>768012</v>
      </c>
      <c r="B44">
        <v>0.23</v>
      </c>
      <c r="C44">
        <v>0.15</v>
      </c>
      <c r="D44">
        <v>76812</v>
      </c>
      <c r="G44">
        <f t="shared" si="0"/>
        <v>0.013082726927997779</v>
      </c>
      <c r="H44">
        <f t="shared" si="1"/>
        <v>0.047053103356993586</v>
      </c>
      <c r="I44">
        <f t="shared" si="2"/>
        <v>0.21691727307200223</v>
      </c>
    </row>
    <row r="45" spans="1:9" ht="12.75">
      <c r="A45">
        <v>787992</v>
      </c>
      <c r="B45">
        <v>0.21</v>
      </c>
      <c r="C45">
        <v>0.276</v>
      </c>
      <c r="D45">
        <v>10392</v>
      </c>
      <c r="G45">
        <f t="shared" si="0"/>
        <v>0.6423991971069863</v>
      </c>
      <c r="H45">
        <f t="shared" si="1"/>
        <v>0.18696906565876645</v>
      </c>
      <c r="I45">
        <f t="shared" si="2"/>
        <v>0.4323991971069864</v>
      </c>
    </row>
    <row r="46" spans="1:9" ht="12.75">
      <c r="A46">
        <v>808661</v>
      </c>
      <c r="B46">
        <v>0.21</v>
      </c>
      <c r="C46">
        <v>0.294</v>
      </c>
      <c r="D46">
        <v>31061</v>
      </c>
      <c r="G46">
        <f t="shared" si="0"/>
        <v>0.5658064404236358</v>
      </c>
      <c r="H46">
        <f t="shared" si="1"/>
        <v>0.12659822304693832</v>
      </c>
      <c r="I46">
        <f t="shared" si="2"/>
        <v>0.35580644042363585</v>
      </c>
    </row>
    <row r="47" spans="1:9" ht="12.75">
      <c r="A47">
        <v>833620</v>
      </c>
      <c r="B47">
        <v>0.15</v>
      </c>
      <c r="C47">
        <v>0.119</v>
      </c>
      <c r="D47">
        <v>56020</v>
      </c>
      <c r="G47">
        <f t="shared" si="0"/>
        <v>0.07009628592516254</v>
      </c>
      <c r="H47">
        <f t="shared" si="1"/>
        <v>0.006384603522953378</v>
      </c>
      <c r="I47">
        <f t="shared" si="2"/>
        <v>0.07990371407483746</v>
      </c>
    </row>
    <row r="48" spans="1:9" ht="12.75">
      <c r="A48">
        <v>856870</v>
      </c>
      <c r="B48">
        <v>0.26</v>
      </c>
      <c r="C48">
        <v>0.144</v>
      </c>
      <c r="D48">
        <v>79270</v>
      </c>
      <c r="G48">
        <f t="shared" si="0"/>
        <v>-0.012269905568422335</v>
      </c>
      <c r="H48">
        <f t="shared" si="1"/>
        <v>0.07413090147823762</v>
      </c>
      <c r="I48">
        <f t="shared" si="2"/>
        <v>0.27226990556842234</v>
      </c>
    </row>
    <row r="49" spans="1:9" ht="12.75">
      <c r="A49">
        <v>879219</v>
      </c>
      <c r="B49">
        <v>0.14</v>
      </c>
      <c r="C49">
        <v>0.192</v>
      </c>
      <c r="D49">
        <v>15219</v>
      </c>
      <c r="G49">
        <f t="shared" si="0"/>
        <v>0.44055225687720456</v>
      </c>
      <c r="H49">
        <f t="shared" si="1"/>
        <v>0.09033165911398115</v>
      </c>
      <c r="I49">
        <f t="shared" si="2"/>
        <v>0.30055225687720455</v>
      </c>
    </row>
    <row r="50" spans="1:9" ht="12.75">
      <c r="A50">
        <v>901239</v>
      </c>
      <c r="B50">
        <v>0.2</v>
      </c>
      <c r="C50">
        <v>0.306</v>
      </c>
      <c r="D50">
        <v>37239</v>
      </c>
      <c r="G50">
        <f t="shared" si="0"/>
        <v>0.5575701485884842</v>
      </c>
      <c r="H50">
        <f t="shared" si="1"/>
        <v>0.12785641116159066</v>
      </c>
      <c r="I50">
        <f t="shared" si="2"/>
        <v>0.3575701485884842</v>
      </c>
    </row>
    <row r="51" spans="1:9" ht="12.75">
      <c r="A51">
        <v>937358</v>
      </c>
      <c r="B51">
        <v>1.4</v>
      </c>
      <c r="C51">
        <v>0.809</v>
      </c>
      <c r="D51">
        <v>73358</v>
      </c>
      <c r="G51">
        <f t="shared" si="0"/>
        <v>1.6786590387495401</v>
      </c>
      <c r="H51">
        <f t="shared" si="1"/>
        <v>0.07765085987681776</v>
      </c>
      <c r="I51">
        <f t="shared" si="2"/>
        <v>0.27865903874954023</v>
      </c>
    </row>
    <row r="52" spans="1:9" ht="12.75">
      <c r="A52">
        <v>957338</v>
      </c>
      <c r="B52">
        <v>3.11</v>
      </c>
      <c r="C52">
        <v>1.458</v>
      </c>
      <c r="D52">
        <v>6938</v>
      </c>
      <c r="G52">
        <f t="shared" si="0"/>
        <v>4.391756203990714</v>
      </c>
      <c r="H52">
        <f t="shared" si="1"/>
        <v>1.6428989664686855</v>
      </c>
      <c r="I52">
        <f t="shared" si="2"/>
        <v>1.2817562039907142</v>
      </c>
    </row>
    <row r="53" spans="1:9" ht="12.75">
      <c r="A53">
        <v>973477</v>
      </c>
      <c r="B53">
        <v>1.31</v>
      </c>
      <c r="C53">
        <v>1.23</v>
      </c>
      <c r="D53">
        <v>23077</v>
      </c>
      <c r="G53">
        <f t="shared" si="0"/>
        <v>3.3974201170558618</v>
      </c>
      <c r="H53">
        <f t="shared" si="1"/>
        <v>4.357322745089507</v>
      </c>
      <c r="I53">
        <f t="shared" si="2"/>
        <v>2.0874201170558617</v>
      </c>
    </row>
    <row r="54" spans="1:9" ht="12.75">
      <c r="A54">
        <v>1004887</v>
      </c>
      <c r="B54">
        <v>1.7</v>
      </c>
      <c r="C54">
        <v>0.774</v>
      </c>
      <c r="D54">
        <v>54487</v>
      </c>
      <c r="G54">
        <f t="shared" si="0"/>
        <v>1.678253871673705</v>
      </c>
      <c r="H54">
        <f t="shared" si="1"/>
        <v>0.0004728940971836883</v>
      </c>
      <c r="I54">
        <f t="shared" si="2"/>
        <v>0.021746128326294967</v>
      </c>
    </row>
    <row r="55" spans="1:9" ht="12.75">
      <c r="A55">
        <v>1014367</v>
      </c>
      <c r="B55">
        <v>3.48</v>
      </c>
      <c r="C55">
        <v>0.824</v>
      </c>
      <c r="D55">
        <v>63967</v>
      </c>
      <c r="G55">
        <f t="shared" si="0"/>
        <v>1.7772401091633643</v>
      </c>
      <c r="H55">
        <f t="shared" si="1"/>
        <v>2.8993912458419917</v>
      </c>
      <c r="I55">
        <f t="shared" si="2"/>
        <v>1.7027598908366357</v>
      </c>
    </row>
    <row r="56" spans="1:9" ht="12.75">
      <c r="A56">
        <v>1023576</v>
      </c>
      <c r="B56">
        <v>1.82</v>
      </c>
      <c r="C56">
        <v>0.512</v>
      </c>
      <c r="D56">
        <v>73176</v>
      </c>
      <c r="G56">
        <f t="shared" si="0"/>
        <v>0.8465123783108934</v>
      </c>
      <c r="H56">
        <f t="shared" si="1"/>
        <v>0.9476781495819132</v>
      </c>
      <c r="I56">
        <f t="shared" si="2"/>
        <v>0.9734876216891066</v>
      </c>
    </row>
    <row r="57" spans="1:9" ht="12.75">
      <c r="A57">
        <v>1063865</v>
      </c>
      <c r="B57">
        <v>3.6</v>
      </c>
      <c r="C57">
        <v>1.141</v>
      </c>
      <c r="D57">
        <v>27065</v>
      </c>
      <c r="G57">
        <f t="shared" si="0"/>
        <v>3.046150960666709</v>
      </c>
      <c r="H57">
        <f t="shared" si="1"/>
        <v>0.3067487583704092</v>
      </c>
      <c r="I57">
        <f t="shared" si="2"/>
        <v>0.5538490393332909</v>
      </c>
    </row>
    <row r="58" spans="1:9" ht="12.75">
      <c r="A58">
        <v>1078265</v>
      </c>
      <c r="B58">
        <v>2.84</v>
      </c>
      <c r="C58">
        <v>0.657</v>
      </c>
      <c r="D58">
        <v>41465</v>
      </c>
      <c r="G58">
        <f t="shared" si="0"/>
        <v>1.4119593008128564</v>
      </c>
      <c r="H58">
        <f t="shared" si="1"/>
        <v>2.0393002385349055</v>
      </c>
      <c r="I58">
        <f t="shared" si="2"/>
        <v>1.4280406991871435</v>
      </c>
    </row>
    <row r="59" spans="1:9" ht="12.75">
      <c r="A59">
        <v>1082075</v>
      </c>
      <c r="B59">
        <v>1.52</v>
      </c>
      <c r="C59">
        <v>0.541</v>
      </c>
      <c r="D59">
        <v>45275</v>
      </c>
      <c r="G59">
        <f t="shared" si="0"/>
        <v>1.0773423083381084</v>
      </c>
      <c r="H59">
        <f t="shared" si="1"/>
        <v>0.19594583198743432</v>
      </c>
      <c r="I59">
        <f t="shared" si="2"/>
        <v>0.4426576916618916</v>
      </c>
    </row>
    <row r="60" spans="1:9" ht="12.75">
      <c r="A60">
        <v>1095244</v>
      </c>
      <c r="B60">
        <v>3.06</v>
      </c>
      <c r="C60">
        <v>0.925</v>
      </c>
      <c r="D60">
        <v>58444</v>
      </c>
      <c r="G60">
        <f t="shared" si="0"/>
        <v>2.1281455526464086</v>
      </c>
      <c r="H60">
        <f t="shared" si="1"/>
        <v>0.8683527110526673</v>
      </c>
      <c r="I60">
        <f t="shared" si="2"/>
        <v>0.9318544473535915</v>
      </c>
    </row>
    <row r="61" spans="1:9" ht="12.75">
      <c r="A61">
        <v>1112134</v>
      </c>
      <c r="B61">
        <v>0.73</v>
      </c>
      <c r="C61">
        <v>0.282</v>
      </c>
      <c r="D61">
        <v>75334</v>
      </c>
      <c r="G61">
        <f t="shared" si="0"/>
        <v>0.29207597193247</v>
      </c>
      <c r="H61">
        <f t="shared" si="1"/>
        <v>0.1917774543588908</v>
      </c>
      <c r="I61">
        <f t="shared" si="2"/>
        <v>0.43792402806753</v>
      </c>
    </row>
    <row r="62" spans="1:9" ht="12.75">
      <c r="A62">
        <v>1134874</v>
      </c>
      <c r="B62">
        <v>0.53</v>
      </c>
      <c r="C62">
        <v>0.747</v>
      </c>
      <c r="D62">
        <v>11674</v>
      </c>
      <c r="G62">
        <f t="shared" si="0"/>
        <v>1.837415661523789</v>
      </c>
      <c r="H62">
        <f t="shared" si="1"/>
        <v>1.709335711997687</v>
      </c>
      <c r="I62">
        <f t="shared" si="2"/>
        <v>1.307415661523789</v>
      </c>
    </row>
    <row r="63" spans="1:9" ht="12.75">
      <c r="A63">
        <v>1157823</v>
      </c>
      <c r="B63">
        <v>0.16</v>
      </c>
      <c r="C63">
        <v>0.241</v>
      </c>
      <c r="D63">
        <v>34623</v>
      </c>
      <c r="G63">
        <f t="shared" si="0"/>
        <v>0.43254902824073554</v>
      </c>
      <c r="H63">
        <f t="shared" si="1"/>
        <v>0.07428297279496927</v>
      </c>
      <c r="I63">
        <f t="shared" si="2"/>
        <v>0.27254902824073557</v>
      </c>
    </row>
    <row r="64" spans="1:9" ht="12.75">
      <c r="A64">
        <v>1179423</v>
      </c>
      <c r="B64">
        <v>0.41</v>
      </c>
      <c r="C64">
        <v>0.505</v>
      </c>
      <c r="D64">
        <v>56223</v>
      </c>
      <c r="G64">
        <f t="shared" si="0"/>
        <v>0.9235122356029961</v>
      </c>
      <c r="H64">
        <f t="shared" si="1"/>
        <v>0.2636948161139871</v>
      </c>
      <c r="I64">
        <f t="shared" si="2"/>
        <v>0.5135122356029962</v>
      </c>
    </row>
    <row r="65" spans="1:9" ht="12.75">
      <c r="A65">
        <v>1202012</v>
      </c>
      <c r="B65">
        <v>0.25</v>
      </c>
      <c r="C65">
        <v>0.148</v>
      </c>
      <c r="D65">
        <v>78812</v>
      </c>
      <c r="G65">
        <f t="shared" si="0"/>
        <v>-0.001979312560722868</v>
      </c>
      <c r="H65">
        <f t="shared" si="1"/>
        <v>0.06349357395857447</v>
      </c>
      <c r="I65">
        <f t="shared" si="2"/>
        <v>0.25197931256072287</v>
      </c>
    </row>
    <row r="66" spans="1:9" ht="12.75">
      <c r="A66">
        <v>1227451</v>
      </c>
      <c r="B66">
        <v>0.17</v>
      </c>
      <c r="C66">
        <v>0.218</v>
      </c>
      <c r="D66">
        <v>17851</v>
      </c>
      <c r="G66">
        <f t="shared" si="0"/>
        <v>0.47866887145218595</v>
      </c>
      <c r="H66">
        <f t="shared" si="1"/>
        <v>0.09527647220356607</v>
      </c>
      <c r="I66">
        <f t="shared" si="2"/>
        <v>0.3086688714521859</v>
      </c>
    </row>
    <row r="67" spans="1:9" ht="12.75">
      <c r="A67">
        <v>1249471</v>
      </c>
      <c r="B67">
        <v>0.24</v>
      </c>
      <c r="C67">
        <v>0.275</v>
      </c>
      <c r="D67">
        <v>39871</v>
      </c>
      <c r="G67">
        <f aca="true" t="shared" si="3" ref="G67:G73">$F$2*(C67^2)+$F$3*C67+$F$4+$F$5*D67</f>
        <v>0.4753486224547193</v>
      </c>
      <c r="H67">
        <f aca="true" t="shared" si="4" ref="H67:H73">(G67-B67)^2</f>
        <v>0.05538897409133402</v>
      </c>
      <c r="I67">
        <f aca="true" t="shared" si="5" ref="I67:I73">SQRT(H67)</f>
        <v>0.23534862245471933</v>
      </c>
    </row>
    <row r="68" spans="1:9" ht="12.75">
      <c r="A68">
        <v>1276920</v>
      </c>
      <c r="B68">
        <v>0.35</v>
      </c>
      <c r="C68">
        <v>0.32</v>
      </c>
      <c r="D68">
        <v>67320</v>
      </c>
      <c r="G68">
        <f t="shared" si="3"/>
        <v>0.4203219030652418</v>
      </c>
      <c r="H68">
        <f t="shared" si="4"/>
        <v>0.0049451700507172685</v>
      </c>
      <c r="I68">
        <f t="shared" si="5"/>
        <v>0.07032190306524183</v>
      </c>
    </row>
    <row r="69" spans="1:9" ht="12.75">
      <c r="A69">
        <v>1295580</v>
      </c>
      <c r="B69">
        <v>1.1</v>
      </c>
      <c r="C69">
        <v>0.432</v>
      </c>
      <c r="D69">
        <v>85980</v>
      </c>
      <c r="G69">
        <f t="shared" si="3"/>
        <v>0.5760590728247563</v>
      </c>
      <c r="H69">
        <f t="shared" si="4"/>
        <v>0.27451409516925407</v>
      </c>
      <c r="I69">
        <f t="shared" si="5"/>
        <v>0.5239409271752438</v>
      </c>
    </row>
    <row r="70" spans="1:9" ht="12.75">
      <c r="A70">
        <v>1317449</v>
      </c>
      <c r="B70">
        <v>1.78</v>
      </c>
      <c r="C70">
        <v>1.123</v>
      </c>
      <c r="D70">
        <v>21449</v>
      </c>
      <c r="G70">
        <f t="shared" si="3"/>
        <v>3.0126682843576162</v>
      </c>
      <c r="H70">
        <f t="shared" si="4"/>
        <v>1.519471099261149</v>
      </c>
      <c r="I70">
        <f t="shared" si="5"/>
        <v>1.2326682843576162</v>
      </c>
    </row>
    <row r="71" spans="1:9" ht="12.75">
      <c r="A71">
        <v>1432411</v>
      </c>
      <c r="B71">
        <v>0.81</v>
      </c>
      <c r="C71">
        <v>0.975</v>
      </c>
      <c r="D71">
        <v>50011</v>
      </c>
      <c r="G71">
        <f t="shared" si="3"/>
        <v>2.3401452843988673</v>
      </c>
      <c r="H71">
        <f t="shared" si="4"/>
        <v>2.3413445913680904</v>
      </c>
      <c r="I71">
        <f t="shared" si="5"/>
        <v>1.5301452843988672</v>
      </c>
    </row>
    <row r="72" spans="1:9" ht="12.75">
      <c r="A72">
        <v>1444800</v>
      </c>
      <c r="B72">
        <v>5.99</v>
      </c>
      <c r="C72">
        <v>1.329</v>
      </c>
      <c r="D72">
        <v>62400</v>
      </c>
      <c r="G72">
        <f t="shared" si="3"/>
        <v>3.5591718559060923</v>
      </c>
      <c r="H72">
        <f t="shared" si="4"/>
        <v>5.908925466119033</v>
      </c>
      <c r="I72">
        <f t="shared" si="5"/>
        <v>2.430828144093908</v>
      </c>
    </row>
    <row r="73" spans="1:9" ht="12.75">
      <c r="A73">
        <v>1456170</v>
      </c>
      <c r="B73">
        <v>8.68</v>
      </c>
      <c r="C73">
        <v>0.806</v>
      </c>
      <c r="D73">
        <v>73770</v>
      </c>
      <c r="G73">
        <f t="shared" si="3"/>
        <v>1.6671902245333732</v>
      </c>
      <c r="H73">
        <f t="shared" si="4"/>
        <v>49.17950094688028</v>
      </c>
      <c r="I73">
        <f t="shared" si="5"/>
        <v>7.012809775466627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Scripps Inst of Oceanography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CalCOFI</dc:creator>
  <cp:keywords/>
  <dc:description/>
  <cp:lastModifiedBy>CalCOFI</cp:lastModifiedBy>
  <dcterms:created xsi:type="dcterms:W3CDTF">2007-09-26T22:24:28Z</dcterms:created>
  <dcterms:modified xsi:type="dcterms:W3CDTF">2007-09-27T22:37:06Z</dcterms:modified>
  <cp:category/>
  <cp:version/>
  <cp:contentType/>
  <cp:contentStatus/>
</cp:coreProperties>
</file>