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2270" activeTab="3"/>
  </bookViews>
  <sheets>
    <sheet name="Data" sheetId="1" r:id="rId1"/>
    <sheet name="Temp" sheetId="2" r:id="rId2"/>
    <sheet name="Salinity" sheetId="3" r:id="rId3"/>
    <sheet name="ChlA" sheetId="4" r:id="rId4"/>
  </sheets>
  <definedNames>
    <definedName name="solver_adj" localSheetId="3" hidden="1">'ChlA'!$H$2:$H$5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'ChlA'!$H$7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<sst xmlns="http://schemas.openxmlformats.org/spreadsheetml/2006/main" count="45" uniqueCount="24">
  <si>
    <t>Date</t>
  </si>
  <si>
    <t>Time</t>
  </si>
  <si>
    <t>Surface_Btl_Temperature</t>
  </si>
  <si>
    <t>Surface_Btl_Salinity</t>
  </si>
  <si>
    <t xml:space="preserve">  NaN</t>
  </si>
  <si>
    <t>Chl_A_Btl</t>
  </si>
  <si>
    <t>Elapsed_Time</t>
  </si>
  <si>
    <t>Flow_Meter</t>
  </si>
  <si>
    <t>TSG_Temp90</t>
  </si>
  <si>
    <t>Salinity</t>
  </si>
  <si>
    <t>Conductivity</t>
  </si>
  <si>
    <t>Surf_Par</t>
  </si>
  <si>
    <t>Raw_Fluor</t>
  </si>
  <si>
    <t>Fit</t>
  </si>
  <si>
    <t>Diff</t>
  </si>
  <si>
    <t>FitParam</t>
  </si>
  <si>
    <t>Value</t>
  </si>
  <si>
    <t>C1</t>
  </si>
  <si>
    <t>c2</t>
  </si>
  <si>
    <t>c3</t>
  </si>
  <si>
    <t>c4</t>
  </si>
  <si>
    <t>Resids</t>
  </si>
  <si>
    <t>squares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</si>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</sst>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Temp!$D$2:$D$71</c:f>
              <c:numCache/>
            </c:numRef>
          </c:xVal>
          <c:yVal>
            <c:numRef>
              <c:f>Temp!$A$2:$A$71</c:f>
              <c:numCache/>
            </c:numRef>
          </c:yVal>
          <c:smooth val="0"/>
        </c:ser>
        <c:axId val="3123539"/>
        <c:axId val="28111852"/>
      </c:scatterChart>
      <c:valAx>
        <c:axId val="3123539"/>
        <c:scaling>
          <c:orientation val="minMax"/>
          <c:min val="13"/>
        </c:scaling>
        <c:axPos val="b"/>
        <c:delete val="0"/>
        <c:numFmt formatCode="General" sourceLinked="1"/>
        <c:majorTickMark val="out"/>
        <c:minorTickMark val="none"/>
        <c:tickLblPos val="nextTo"/>
        <c:crossAx val="28111852"/>
        <c:crosses val="autoZero"/>
        <c:crossBetween val="midCat"/>
        <c:dispUnits/>
      </c:valAx>
      <c:valAx>
        <c:axId val="28111852"/>
        <c:scaling>
          <c:orientation val="minMax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Temp!$D$2:$D$71</c:f>
              <c:numCache/>
            </c:numRef>
          </c:xVal>
          <c:yVal>
            <c:numRef>
              <c:f>Temp!$F$2:$F$71</c:f>
              <c:numCache/>
            </c:numRef>
          </c:yVal>
          <c:smooth val="0"/>
        </c:ser>
        <c:axId val="51680077"/>
        <c:axId val="62467510"/>
      </c:scatterChart>
      <c:valAx>
        <c:axId val="51680077"/>
        <c:scaling>
          <c:orientation val="minMax"/>
          <c:min val="13"/>
        </c:scaling>
        <c:axPos val="b"/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crossBetween val="midCat"/>
        <c:dispUnits/>
      </c:valAx>
      <c:valAx>
        <c:axId val="62467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Salinity!$D$2:$D$67</c:f>
              <c:numCache/>
            </c:numRef>
          </c:xVal>
          <c:yVal>
            <c:numRef>
              <c:f>Salinity!$A$2:$A$67</c:f>
              <c:numCache/>
            </c:numRef>
          </c:yVal>
          <c:smooth val="0"/>
        </c:ser>
        <c:axId val="25336679"/>
        <c:axId val="26703520"/>
      </c:scatterChart>
      <c:valAx>
        <c:axId val="25336679"/>
        <c:scaling>
          <c:orientation val="minMax"/>
          <c:max val="33.9"/>
        </c:scaling>
        <c:axPos val="b"/>
        <c:delete val="0"/>
        <c:numFmt formatCode="General" sourceLinked="1"/>
        <c:majorTickMark val="out"/>
        <c:minorTickMark val="none"/>
        <c:tickLblPos val="nextTo"/>
        <c:crossAx val="26703520"/>
        <c:crosses val="autoZero"/>
        <c:crossBetween val="midCat"/>
        <c:dispUnits/>
      </c:valAx>
      <c:valAx>
        <c:axId val="26703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6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Salinity!$D$2:$D$67</c:f>
              <c:numCache/>
            </c:numRef>
          </c:xVal>
          <c:yVal>
            <c:numRef>
              <c:f>Salinity!$F$2:$F$67</c:f>
              <c:numCache/>
            </c:numRef>
          </c:yVal>
          <c:smooth val="0"/>
        </c:ser>
        <c:axId val="39005089"/>
        <c:axId val="15501482"/>
      </c:scatterChart>
      <c:val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482"/>
        <c:crosses val="autoZero"/>
        <c:crossBetween val="midCat"/>
        <c:dispUnits/>
      </c:valAx>
      <c:valAx>
        <c:axId val="15501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5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ChlA!$E$2:$E$69</c:f>
              <c:numCache/>
            </c:numRef>
          </c:xVal>
          <c:yVal>
            <c:numRef>
              <c:f>ChlA!$A$2:$A$69</c:f>
              <c:numCache/>
            </c:numRef>
          </c:yVal>
          <c:smooth val="0"/>
        </c:ser>
        <c:ser>
          <c:idx val="1"/>
          <c:order val="1"/>
          <c:tx>
            <c:v>Fit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ChlA!$E$2:$E$69</c:f>
              <c:numCache/>
            </c:numRef>
          </c:xVal>
          <c:yVal>
            <c:numRef>
              <c:f>ChlA!$J$2:$J$69</c:f>
              <c:numCache/>
            </c:numRef>
          </c:yVal>
          <c:smooth val="0"/>
        </c:ser>
        <c:axId val="5295611"/>
        <c:axId val="47660500"/>
      </c:scatterChart>
      <c:valAx>
        <c:axId val="529561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0500"/>
        <c:crosses val="autoZero"/>
        <c:crossBetween val="midCat"/>
        <c:dispUnits/>
      </c:valAx>
      <c:valAx>
        <c:axId val="4766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56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ChlA!$E$2:$E$69</c:f>
              <c:numCache/>
            </c:numRef>
          </c:xVal>
          <c:yVal>
            <c:numRef>
              <c:f>ChlA!$K$2:$K$69</c:f>
              <c:numCache/>
            </c:numRef>
          </c:yVal>
          <c:smooth val="0"/>
        </c:ser>
        <c:axId val="26291317"/>
        <c:axId val="35295262"/>
      </c:scatterChart>
      <c:val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5262"/>
        <c:crosses val="autoZero"/>
        <c:crossBetween val="midCat"/>
        <c:dispUnits/>
      </c:valAx>
      <c:valAx>
        <c:axId val="35295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91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152400</xdr:rowOff>
    </xdr:from>
    <xdr:to>
      <xdr:col>19</xdr:col>
      <xdr:colOff>533400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638800" y="152400"/>
        <a:ext cx="7791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25</xdr:row>
      <xdr:rowOff>85725</xdr:rowOff>
    </xdr:from>
    <xdr:to>
      <xdr:col>19</xdr:col>
      <xdr:colOff>523875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5629275" y="413385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19050</xdr:rowOff>
    </xdr:from>
    <xdr:to>
      <xdr:col>20</xdr:col>
      <xdr:colOff>485775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886325" y="180975"/>
        <a:ext cx="7791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26</xdr:row>
      <xdr:rowOff>19050</xdr:rowOff>
    </xdr:from>
    <xdr:to>
      <xdr:col>20</xdr:col>
      <xdr:colOff>476250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4876800" y="4229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152400</xdr:rowOff>
    </xdr:from>
    <xdr:to>
      <xdr:col>25</xdr:col>
      <xdr:colOff>581025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086725" y="152400"/>
        <a:ext cx="7791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95250</xdr:colOff>
      <xdr:row>26</xdr:row>
      <xdr:rowOff>28575</xdr:rowOff>
    </xdr:from>
    <xdr:to>
      <xdr:col>25</xdr:col>
      <xdr:colOff>571500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8077200" y="4238625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E1" activeCellId="3" sqref="K1:L16384 G1:G16384 F1:F16384 E1:E16384"/>
    </sheetView>
  </sheetViews>
  <sheetFormatPr defaultColWidth="9.140625" defaultRowHeight="12.75"/>
  <cols>
    <col min="3" max="3" width="22.2812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ht="12.75">
      <c r="A2">
        <v>20070628</v>
      </c>
      <c r="B2">
        <v>183054</v>
      </c>
      <c r="C2">
        <v>20.72</v>
      </c>
      <c r="D2" t="s">
        <v>4</v>
      </c>
      <c r="E2">
        <v>0.39</v>
      </c>
      <c r="F2">
        <v>66630</v>
      </c>
      <c r="G2">
        <v>2.2</v>
      </c>
      <c r="H2">
        <v>21.435</v>
      </c>
      <c r="I2">
        <v>33.776</v>
      </c>
      <c r="J2">
        <v>47.838</v>
      </c>
      <c r="K2">
        <v>2278.56</v>
      </c>
      <c r="L2">
        <v>1.083</v>
      </c>
    </row>
    <row r="3" spans="1:12" ht="12.75">
      <c r="A3">
        <v>20070628</v>
      </c>
      <c r="B3">
        <v>200710</v>
      </c>
      <c r="C3">
        <v>21.35</v>
      </c>
      <c r="D3">
        <v>33.787</v>
      </c>
      <c r="E3">
        <v>0.67</v>
      </c>
      <c r="F3">
        <v>72419</v>
      </c>
      <c r="G3">
        <v>2.2</v>
      </c>
      <c r="H3">
        <v>21.525</v>
      </c>
      <c r="I3">
        <v>33.77</v>
      </c>
      <c r="J3">
        <v>47.919</v>
      </c>
      <c r="K3">
        <v>2334.37</v>
      </c>
      <c r="L3">
        <v>1.989</v>
      </c>
    </row>
    <row r="4" spans="1:12" ht="12.75">
      <c r="A4">
        <v>20070628</v>
      </c>
      <c r="B4">
        <v>225523</v>
      </c>
      <c r="C4">
        <v>20.8</v>
      </c>
      <c r="D4">
        <v>33.75</v>
      </c>
      <c r="E4">
        <v>0.28</v>
      </c>
      <c r="F4">
        <v>82500</v>
      </c>
      <c r="G4">
        <v>2.2</v>
      </c>
      <c r="H4">
        <v>21.179</v>
      </c>
      <c r="I4">
        <v>33.738</v>
      </c>
      <c r="J4">
        <v>47.538</v>
      </c>
      <c r="K4">
        <v>2338.83</v>
      </c>
      <c r="L4">
        <v>0.717</v>
      </c>
    </row>
    <row r="5" spans="1:12" ht="12.75">
      <c r="A5">
        <v>20070629</v>
      </c>
      <c r="B5">
        <v>21121</v>
      </c>
      <c r="C5">
        <v>20.26</v>
      </c>
      <c r="D5">
        <v>33.727</v>
      </c>
      <c r="E5">
        <v>0.12</v>
      </c>
      <c r="F5">
        <v>94260</v>
      </c>
      <c r="G5">
        <v>2.1</v>
      </c>
      <c r="H5">
        <v>20.575</v>
      </c>
      <c r="I5">
        <v>33.713</v>
      </c>
      <c r="J5">
        <v>46.909</v>
      </c>
      <c r="K5">
        <v>1105.56</v>
      </c>
      <c r="L5">
        <v>0.544</v>
      </c>
    </row>
    <row r="6" spans="1:12" ht="12.75">
      <c r="A6">
        <v>20070629</v>
      </c>
      <c r="B6">
        <v>51508</v>
      </c>
      <c r="C6">
        <v>19.52</v>
      </c>
      <c r="D6">
        <v>33.734</v>
      </c>
      <c r="E6">
        <v>0.19</v>
      </c>
      <c r="F6">
        <v>105300</v>
      </c>
      <c r="G6">
        <v>2.2</v>
      </c>
      <c r="H6">
        <v>19.965</v>
      </c>
      <c r="I6">
        <v>33.734</v>
      </c>
      <c r="J6">
        <v>46.335</v>
      </c>
      <c r="K6">
        <v>-8.19</v>
      </c>
      <c r="L6">
        <v>0.731</v>
      </c>
    </row>
    <row r="7" spans="1:12" ht="12.75">
      <c r="A7">
        <v>20070629</v>
      </c>
      <c r="B7">
        <v>92417</v>
      </c>
      <c r="C7">
        <v>18.92</v>
      </c>
      <c r="D7">
        <v>33.702</v>
      </c>
      <c r="E7">
        <v>0.15</v>
      </c>
      <c r="F7">
        <v>120240</v>
      </c>
      <c r="G7">
        <v>2.1</v>
      </c>
      <c r="H7">
        <v>19.249</v>
      </c>
      <c r="I7">
        <v>33.695</v>
      </c>
      <c r="J7">
        <v>45.584</v>
      </c>
      <c r="K7">
        <v>-9.78</v>
      </c>
      <c r="L7">
        <v>0.454</v>
      </c>
    </row>
    <row r="8" spans="1:12" ht="12.75">
      <c r="A8">
        <v>20070629</v>
      </c>
      <c r="B8">
        <v>131607</v>
      </c>
      <c r="C8">
        <v>18.46</v>
      </c>
      <c r="D8">
        <v>33.73</v>
      </c>
      <c r="E8">
        <v>0.19</v>
      </c>
      <c r="F8">
        <v>134159</v>
      </c>
      <c r="G8">
        <v>2.1</v>
      </c>
      <c r="H8">
        <v>18.89</v>
      </c>
      <c r="I8">
        <v>33.705</v>
      </c>
      <c r="J8">
        <v>45.245</v>
      </c>
      <c r="K8">
        <v>92</v>
      </c>
      <c r="L8">
        <v>0.626</v>
      </c>
    </row>
    <row r="9" spans="1:12" ht="12.75">
      <c r="A9">
        <v>20070629</v>
      </c>
      <c r="B9">
        <v>191054</v>
      </c>
      <c r="C9">
        <v>18.61</v>
      </c>
      <c r="D9">
        <v>33.712</v>
      </c>
      <c r="E9">
        <v>0.27</v>
      </c>
      <c r="F9">
        <v>155429</v>
      </c>
      <c r="G9">
        <v>2.2</v>
      </c>
      <c r="H9">
        <v>19.059</v>
      </c>
      <c r="I9">
        <v>33.702</v>
      </c>
      <c r="J9">
        <v>45.41</v>
      </c>
      <c r="K9">
        <v>2093.98</v>
      </c>
      <c r="L9">
        <v>0.549</v>
      </c>
    </row>
    <row r="10" spans="1:12" ht="12.75">
      <c r="A10">
        <v>20070629</v>
      </c>
      <c r="B10">
        <v>222612</v>
      </c>
      <c r="C10">
        <v>15.84</v>
      </c>
      <c r="D10">
        <v>33.724</v>
      </c>
      <c r="E10">
        <v>1.33</v>
      </c>
      <c r="F10">
        <v>167159</v>
      </c>
      <c r="G10">
        <v>2.1</v>
      </c>
      <c r="H10">
        <v>16.243</v>
      </c>
      <c r="I10">
        <v>33.702</v>
      </c>
      <c r="J10">
        <v>42.682</v>
      </c>
      <c r="K10">
        <v>1818.55</v>
      </c>
      <c r="L10">
        <v>4.034</v>
      </c>
    </row>
    <row r="11" spans="1:12" ht="12.75">
      <c r="A11">
        <v>20070630</v>
      </c>
      <c r="B11">
        <v>23821</v>
      </c>
      <c r="C11">
        <v>15.5</v>
      </c>
      <c r="D11">
        <v>33.556</v>
      </c>
      <c r="E11">
        <v>0.55</v>
      </c>
      <c r="F11">
        <v>182279</v>
      </c>
      <c r="G11">
        <v>2.1</v>
      </c>
      <c r="H11">
        <v>15.874</v>
      </c>
      <c r="I11">
        <v>33.538</v>
      </c>
      <c r="J11">
        <v>42.142</v>
      </c>
      <c r="K11">
        <v>107.17</v>
      </c>
      <c r="L11">
        <v>5.188</v>
      </c>
    </row>
    <row r="12" spans="1:12" ht="12.75">
      <c r="A12">
        <v>20070630</v>
      </c>
      <c r="B12">
        <v>64953</v>
      </c>
      <c r="C12">
        <v>15.97</v>
      </c>
      <c r="D12">
        <v>33.528</v>
      </c>
      <c r="E12">
        <v>0.35</v>
      </c>
      <c r="F12">
        <v>197369</v>
      </c>
      <c r="G12">
        <v>2.2</v>
      </c>
      <c r="H12">
        <v>16.32</v>
      </c>
      <c r="I12">
        <v>33.519</v>
      </c>
      <c r="J12">
        <v>42.539</v>
      </c>
      <c r="K12">
        <v>-8.32</v>
      </c>
      <c r="L12">
        <v>4.723</v>
      </c>
    </row>
    <row r="13" spans="1:12" ht="12.75">
      <c r="A13">
        <v>20070630</v>
      </c>
      <c r="B13">
        <v>130341</v>
      </c>
      <c r="C13">
        <v>15.26</v>
      </c>
      <c r="D13">
        <v>33.714</v>
      </c>
      <c r="E13">
        <v>1.66</v>
      </c>
      <c r="F13">
        <v>219809</v>
      </c>
      <c r="G13">
        <v>2.2</v>
      </c>
      <c r="H13">
        <v>15.606</v>
      </c>
      <c r="I13">
        <v>33.705</v>
      </c>
      <c r="J13">
        <v>42.071</v>
      </c>
      <c r="K13">
        <v>36.59</v>
      </c>
      <c r="L13">
        <v>9.925</v>
      </c>
    </row>
    <row r="14" spans="1:12" ht="12.75">
      <c r="A14">
        <v>20070630</v>
      </c>
      <c r="B14">
        <v>194239</v>
      </c>
      <c r="C14">
        <v>16.37</v>
      </c>
      <c r="D14">
        <v>33.506</v>
      </c>
      <c r="E14">
        <v>0.19</v>
      </c>
      <c r="F14">
        <v>243749</v>
      </c>
      <c r="G14">
        <v>2.2</v>
      </c>
      <c r="H14">
        <v>16.74</v>
      </c>
      <c r="I14">
        <v>33.49</v>
      </c>
      <c r="J14">
        <v>42.914</v>
      </c>
      <c r="K14">
        <v>2219.18</v>
      </c>
      <c r="L14">
        <v>0.544</v>
      </c>
    </row>
    <row r="15" spans="1:12" ht="12.75">
      <c r="A15">
        <v>20070701</v>
      </c>
      <c r="B15">
        <v>15507</v>
      </c>
      <c r="C15">
        <v>16.8</v>
      </c>
      <c r="D15">
        <v>33.358</v>
      </c>
      <c r="E15">
        <v>0.1</v>
      </c>
      <c r="F15">
        <v>266100</v>
      </c>
      <c r="G15">
        <v>2.2</v>
      </c>
      <c r="H15">
        <v>17.154</v>
      </c>
      <c r="I15">
        <v>33.344</v>
      </c>
      <c r="J15">
        <v>43.142</v>
      </c>
      <c r="K15">
        <v>1587.75</v>
      </c>
      <c r="L15">
        <v>0.654</v>
      </c>
    </row>
    <row r="16" spans="1:12" ht="12.75">
      <c r="A16">
        <v>20070701</v>
      </c>
      <c r="B16">
        <v>80852</v>
      </c>
      <c r="C16">
        <v>16.81</v>
      </c>
      <c r="D16">
        <v>33.299</v>
      </c>
      <c r="E16">
        <v>0.07</v>
      </c>
      <c r="F16">
        <v>288509</v>
      </c>
      <c r="G16">
        <v>0</v>
      </c>
      <c r="H16">
        <v>20.49</v>
      </c>
      <c r="I16">
        <v>33.303</v>
      </c>
      <c r="J16">
        <v>46.316</v>
      </c>
      <c r="K16">
        <v>-7.56</v>
      </c>
      <c r="L16">
        <v>3.512</v>
      </c>
    </row>
    <row r="17" spans="1:12" ht="12.75">
      <c r="A17">
        <v>20070701</v>
      </c>
      <c r="B17">
        <v>143352</v>
      </c>
      <c r="C17">
        <v>17.24</v>
      </c>
      <c r="D17">
        <v>33.243</v>
      </c>
      <c r="E17">
        <v>0</v>
      </c>
      <c r="F17">
        <v>311609</v>
      </c>
      <c r="G17">
        <v>0</v>
      </c>
      <c r="H17">
        <v>20.029</v>
      </c>
      <c r="I17">
        <v>33.355</v>
      </c>
      <c r="J17">
        <v>45.938</v>
      </c>
      <c r="K17">
        <v>1250.23</v>
      </c>
      <c r="L17">
        <v>1.551</v>
      </c>
    </row>
    <row r="18" spans="1:12" ht="12.75">
      <c r="A18">
        <v>20070701</v>
      </c>
      <c r="B18">
        <v>205401</v>
      </c>
      <c r="C18">
        <v>17.5</v>
      </c>
      <c r="D18">
        <v>33.307</v>
      </c>
      <c r="E18">
        <v>0.07</v>
      </c>
      <c r="F18">
        <v>334409</v>
      </c>
      <c r="G18">
        <v>2.3</v>
      </c>
      <c r="H18">
        <v>17.856</v>
      </c>
      <c r="I18">
        <v>33.287</v>
      </c>
      <c r="J18">
        <v>43.757</v>
      </c>
      <c r="K18">
        <v>2232.84</v>
      </c>
      <c r="L18">
        <v>0.1</v>
      </c>
    </row>
    <row r="19" spans="1:12" ht="12.75">
      <c r="A19">
        <v>20070702</v>
      </c>
      <c r="B19">
        <v>32454</v>
      </c>
      <c r="C19">
        <v>17.93</v>
      </c>
      <c r="D19">
        <v>33.553</v>
      </c>
      <c r="E19">
        <v>0.05</v>
      </c>
      <c r="F19">
        <v>357870</v>
      </c>
      <c r="G19">
        <v>2.3</v>
      </c>
      <c r="H19">
        <v>18.285</v>
      </c>
      <c r="I19">
        <v>33.549</v>
      </c>
      <c r="J19">
        <v>44.471</v>
      </c>
      <c r="K19">
        <v>14.07</v>
      </c>
      <c r="L19">
        <v>0.158</v>
      </c>
    </row>
    <row r="20" spans="1:12" ht="12.75">
      <c r="A20">
        <v>20070702</v>
      </c>
      <c r="B20">
        <v>101445</v>
      </c>
      <c r="C20">
        <v>17.5</v>
      </c>
      <c r="D20">
        <v>33.492</v>
      </c>
      <c r="E20">
        <v>0.05</v>
      </c>
      <c r="F20">
        <v>382469</v>
      </c>
      <c r="G20">
        <v>2.3</v>
      </c>
      <c r="H20">
        <v>17.82</v>
      </c>
      <c r="I20">
        <v>33.489</v>
      </c>
      <c r="J20">
        <v>43.95</v>
      </c>
      <c r="K20">
        <v>-9.74</v>
      </c>
      <c r="L20">
        <v>0.172</v>
      </c>
    </row>
    <row r="21" spans="1:12" ht="12.75">
      <c r="A21">
        <v>20070702</v>
      </c>
      <c r="B21">
        <v>181448</v>
      </c>
      <c r="C21">
        <v>17.24</v>
      </c>
      <c r="D21">
        <v>33.354</v>
      </c>
      <c r="E21">
        <v>0.07</v>
      </c>
      <c r="F21">
        <v>411269</v>
      </c>
      <c r="G21">
        <v>2.3</v>
      </c>
      <c r="H21">
        <v>17.596</v>
      </c>
      <c r="I21">
        <v>33.35</v>
      </c>
      <c r="J21">
        <v>43.574</v>
      </c>
      <c r="K21">
        <v>2190.06</v>
      </c>
      <c r="L21">
        <v>0.103</v>
      </c>
    </row>
    <row r="22" spans="1:12" ht="12.75">
      <c r="A22">
        <v>20070702</v>
      </c>
      <c r="B22">
        <v>234938</v>
      </c>
      <c r="C22">
        <v>16.75</v>
      </c>
      <c r="D22">
        <v>33.357</v>
      </c>
      <c r="E22">
        <v>0.09</v>
      </c>
      <c r="F22">
        <v>431369</v>
      </c>
      <c r="G22">
        <v>2.3</v>
      </c>
      <c r="H22">
        <v>17.138</v>
      </c>
      <c r="I22">
        <v>33.354</v>
      </c>
      <c r="J22">
        <v>43.139</v>
      </c>
      <c r="K22">
        <v>2181.74</v>
      </c>
      <c r="L22">
        <v>0.203</v>
      </c>
    </row>
    <row r="23" spans="1:12" ht="12.75">
      <c r="A23">
        <v>20070703</v>
      </c>
      <c r="B23">
        <v>63854</v>
      </c>
      <c r="C23">
        <v>16.37</v>
      </c>
      <c r="D23">
        <v>33.488</v>
      </c>
      <c r="E23">
        <v>0.13</v>
      </c>
      <c r="F23">
        <v>455909</v>
      </c>
      <c r="G23">
        <v>2.3</v>
      </c>
      <c r="H23">
        <v>16.709</v>
      </c>
      <c r="I23">
        <v>33.48</v>
      </c>
      <c r="J23">
        <v>42.876</v>
      </c>
      <c r="K23">
        <v>-9.49</v>
      </c>
      <c r="L23">
        <v>0.777</v>
      </c>
    </row>
    <row r="24" spans="1:12" ht="12.75">
      <c r="A24">
        <v>20070703</v>
      </c>
      <c r="B24">
        <v>132423</v>
      </c>
      <c r="C24">
        <v>14.14</v>
      </c>
      <c r="D24">
        <v>33.343</v>
      </c>
      <c r="E24">
        <v>0.44</v>
      </c>
      <c r="F24">
        <v>480240</v>
      </c>
      <c r="G24">
        <v>2.3</v>
      </c>
      <c r="H24">
        <v>14.498</v>
      </c>
      <c r="I24">
        <v>33.339</v>
      </c>
      <c r="J24">
        <v>40.617</v>
      </c>
      <c r="K24">
        <v>294.68</v>
      </c>
      <c r="L24">
        <v>4.053</v>
      </c>
    </row>
    <row r="25" spans="1:12" ht="12.75">
      <c r="A25">
        <v>20070703</v>
      </c>
      <c r="B25">
        <v>201643</v>
      </c>
      <c r="C25">
        <v>14.93</v>
      </c>
      <c r="D25">
        <v>33.585</v>
      </c>
      <c r="E25">
        <v>0.45</v>
      </c>
      <c r="F25">
        <v>504990</v>
      </c>
      <c r="G25">
        <v>2.2</v>
      </c>
      <c r="H25">
        <v>15.315</v>
      </c>
      <c r="I25">
        <v>33.578</v>
      </c>
      <c r="J25">
        <v>41.65</v>
      </c>
      <c r="K25">
        <v>2230.27</v>
      </c>
      <c r="L25">
        <v>1.456</v>
      </c>
    </row>
    <row r="26" spans="1:12" ht="12.75">
      <c r="A26">
        <v>20070704</v>
      </c>
      <c r="B26">
        <v>13857</v>
      </c>
      <c r="C26">
        <v>15.36</v>
      </c>
      <c r="D26">
        <v>33.769</v>
      </c>
      <c r="E26">
        <v>3.37</v>
      </c>
      <c r="F26">
        <v>524310</v>
      </c>
      <c r="G26">
        <v>2.2</v>
      </c>
      <c r="H26">
        <v>15.755</v>
      </c>
      <c r="I26">
        <v>33.761</v>
      </c>
      <c r="J26">
        <v>42.276</v>
      </c>
      <c r="K26">
        <v>1556.44</v>
      </c>
      <c r="L26">
        <v>18.474</v>
      </c>
    </row>
    <row r="27" spans="1:12" ht="12.75">
      <c r="A27">
        <v>20070704</v>
      </c>
      <c r="B27">
        <v>73856</v>
      </c>
      <c r="C27">
        <v>16.66</v>
      </c>
      <c r="D27">
        <v>33.791</v>
      </c>
      <c r="E27">
        <v>1.26</v>
      </c>
      <c r="F27">
        <v>545909</v>
      </c>
      <c r="G27">
        <v>2.3</v>
      </c>
      <c r="H27">
        <v>16.99</v>
      </c>
      <c r="I27">
        <v>33.78</v>
      </c>
      <c r="J27">
        <v>43.489</v>
      </c>
      <c r="K27">
        <v>-9.06</v>
      </c>
      <c r="L27">
        <v>10.326</v>
      </c>
    </row>
    <row r="28" spans="1:12" ht="12.75">
      <c r="A28">
        <v>20070704</v>
      </c>
      <c r="B28">
        <v>132756</v>
      </c>
      <c r="C28">
        <v>19.21</v>
      </c>
      <c r="D28">
        <v>33.726</v>
      </c>
      <c r="E28">
        <v>0.4</v>
      </c>
      <c r="F28">
        <v>566849</v>
      </c>
      <c r="G28">
        <v>2.3</v>
      </c>
      <c r="H28">
        <v>19.566</v>
      </c>
      <c r="I28">
        <v>33.722</v>
      </c>
      <c r="J28">
        <v>45.928</v>
      </c>
      <c r="K28">
        <v>57.37</v>
      </c>
      <c r="L28">
        <v>1.466</v>
      </c>
    </row>
    <row r="29" spans="1:12" ht="12.75">
      <c r="A29">
        <v>20070704</v>
      </c>
      <c r="B29">
        <v>161455</v>
      </c>
      <c r="C29">
        <v>19.51</v>
      </c>
      <c r="D29">
        <v>33.732</v>
      </c>
      <c r="E29">
        <v>0.22</v>
      </c>
      <c r="F29">
        <v>576869</v>
      </c>
      <c r="G29">
        <v>2.4</v>
      </c>
      <c r="H29">
        <v>19.838</v>
      </c>
      <c r="I29">
        <v>33.713</v>
      </c>
      <c r="J29">
        <v>46.184</v>
      </c>
      <c r="K29">
        <v>1057.97</v>
      </c>
      <c r="L29">
        <v>0.626</v>
      </c>
    </row>
    <row r="30" spans="1:12" ht="12.75">
      <c r="A30">
        <v>20070704</v>
      </c>
      <c r="B30">
        <v>202229</v>
      </c>
      <c r="C30">
        <v>21.06</v>
      </c>
      <c r="D30">
        <v>33.755</v>
      </c>
      <c r="E30">
        <v>0.16</v>
      </c>
      <c r="F30">
        <v>591719</v>
      </c>
      <c r="G30">
        <v>2.3</v>
      </c>
      <c r="H30">
        <v>21.492</v>
      </c>
      <c r="I30">
        <v>33.756</v>
      </c>
      <c r="J30">
        <v>47.869</v>
      </c>
      <c r="K30">
        <v>2536.69</v>
      </c>
      <c r="L30">
        <v>0.363</v>
      </c>
    </row>
    <row r="31" spans="1:12" ht="12.75">
      <c r="A31">
        <v>20070704</v>
      </c>
      <c r="B31">
        <v>225737</v>
      </c>
      <c r="C31">
        <v>21.52</v>
      </c>
      <c r="D31">
        <v>33.751</v>
      </c>
      <c r="E31">
        <v>0.43</v>
      </c>
      <c r="F31">
        <v>601049</v>
      </c>
      <c r="G31">
        <v>2.4</v>
      </c>
      <c r="H31">
        <v>21.895</v>
      </c>
      <c r="I31">
        <v>33.748</v>
      </c>
      <c r="J31">
        <v>48.262</v>
      </c>
      <c r="K31">
        <v>2536.22</v>
      </c>
      <c r="L31">
        <v>1.23</v>
      </c>
    </row>
    <row r="32" spans="1:12" ht="12.75">
      <c r="A32">
        <v>20070705</v>
      </c>
      <c r="B32">
        <v>3027</v>
      </c>
      <c r="C32">
        <v>21.94</v>
      </c>
      <c r="D32">
        <v>33.758</v>
      </c>
      <c r="E32">
        <v>1.23</v>
      </c>
      <c r="F32">
        <v>606599</v>
      </c>
      <c r="G32">
        <v>2.3</v>
      </c>
      <c r="H32">
        <v>22.338</v>
      </c>
      <c r="I32">
        <v>33.754</v>
      </c>
      <c r="J32">
        <v>48.71</v>
      </c>
      <c r="K32">
        <v>1240.21</v>
      </c>
      <c r="L32">
        <v>4.058</v>
      </c>
    </row>
    <row r="33" spans="1:12" ht="12.75">
      <c r="A33">
        <v>20070705</v>
      </c>
      <c r="B33">
        <v>25251</v>
      </c>
      <c r="C33">
        <v>20.59</v>
      </c>
      <c r="D33">
        <v>33.653</v>
      </c>
      <c r="E33">
        <v>0.98</v>
      </c>
      <c r="F33">
        <v>615149</v>
      </c>
      <c r="G33">
        <v>2.2</v>
      </c>
      <c r="H33">
        <v>21.037</v>
      </c>
      <c r="I33">
        <v>33.646</v>
      </c>
      <c r="J33">
        <v>47.281</v>
      </c>
      <c r="K33">
        <v>51.24</v>
      </c>
      <c r="L33">
        <v>2.957</v>
      </c>
    </row>
    <row r="34" spans="1:12" ht="12.75">
      <c r="A34">
        <v>20070705</v>
      </c>
      <c r="B34">
        <v>64153</v>
      </c>
      <c r="C34">
        <v>21.65</v>
      </c>
      <c r="D34">
        <v>33.734</v>
      </c>
      <c r="E34">
        <v>1.77</v>
      </c>
      <c r="F34">
        <v>628889</v>
      </c>
      <c r="G34">
        <v>2.2</v>
      </c>
      <c r="H34">
        <v>22.023</v>
      </c>
      <c r="I34">
        <v>33.736</v>
      </c>
      <c r="J34">
        <v>48.374</v>
      </c>
      <c r="K34">
        <v>-8.24</v>
      </c>
      <c r="L34">
        <v>5.534</v>
      </c>
    </row>
    <row r="35" spans="1:12" ht="12.75">
      <c r="A35">
        <v>20070705</v>
      </c>
      <c r="B35">
        <v>73135</v>
      </c>
      <c r="C35">
        <v>21.46</v>
      </c>
      <c r="D35">
        <v>33.748</v>
      </c>
      <c r="E35">
        <v>0.41</v>
      </c>
      <c r="F35">
        <v>631890</v>
      </c>
      <c r="G35">
        <v>2.2</v>
      </c>
      <c r="H35">
        <v>21.799</v>
      </c>
      <c r="I35">
        <v>33.746</v>
      </c>
      <c r="J35">
        <v>48.164</v>
      </c>
      <c r="K35">
        <v>-9.14</v>
      </c>
      <c r="L35">
        <v>1.702</v>
      </c>
    </row>
    <row r="36" spans="1:12" ht="12.75">
      <c r="A36">
        <v>20070705</v>
      </c>
      <c r="B36">
        <v>102555</v>
      </c>
      <c r="C36">
        <v>20.36</v>
      </c>
      <c r="D36" t="s">
        <v>4</v>
      </c>
      <c r="E36">
        <v>0.31</v>
      </c>
      <c r="F36">
        <v>642329</v>
      </c>
      <c r="G36">
        <v>2.2</v>
      </c>
      <c r="H36">
        <v>20.751</v>
      </c>
      <c r="I36">
        <v>33.711</v>
      </c>
      <c r="J36">
        <v>47.083</v>
      </c>
      <c r="K36">
        <v>-8.49</v>
      </c>
      <c r="L36">
        <v>1.11</v>
      </c>
    </row>
    <row r="37" spans="1:12" ht="12.75">
      <c r="A37">
        <v>20070705</v>
      </c>
      <c r="B37">
        <v>145645</v>
      </c>
      <c r="C37">
        <v>18.64</v>
      </c>
      <c r="D37">
        <v>33.744</v>
      </c>
      <c r="E37">
        <v>0.23</v>
      </c>
      <c r="F37">
        <v>658589</v>
      </c>
      <c r="G37">
        <v>2.2</v>
      </c>
      <c r="H37">
        <v>18.958</v>
      </c>
      <c r="I37">
        <v>33.732</v>
      </c>
      <c r="J37">
        <v>45.344</v>
      </c>
      <c r="K37">
        <v>393.82</v>
      </c>
      <c r="L37">
        <v>0.92</v>
      </c>
    </row>
    <row r="38" spans="1:12" ht="12.75">
      <c r="A38">
        <v>20070705</v>
      </c>
      <c r="B38">
        <v>192157</v>
      </c>
      <c r="C38">
        <v>17.47</v>
      </c>
      <c r="D38">
        <v>33.736</v>
      </c>
      <c r="E38">
        <v>0.42</v>
      </c>
      <c r="F38">
        <v>674490</v>
      </c>
      <c r="G38">
        <v>0</v>
      </c>
      <c r="H38">
        <v>21.103</v>
      </c>
      <c r="I38">
        <v>33.292</v>
      </c>
      <c r="J38">
        <v>46.906</v>
      </c>
      <c r="K38">
        <v>1573.82</v>
      </c>
      <c r="L38">
        <v>10.557</v>
      </c>
    </row>
    <row r="39" spans="1:12" ht="12.75">
      <c r="A39">
        <v>20070705</v>
      </c>
      <c r="B39">
        <v>233240</v>
      </c>
      <c r="C39">
        <v>15.2</v>
      </c>
      <c r="D39">
        <v>33.822</v>
      </c>
      <c r="E39">
        <v>6.94</v>
      </c>
      <c r="F39">
        <v>689549</v>
      </c>
      <c r="G39">
        <v>2.3</v>
      </c>
      <c r="H39">
        <v>15.59</v>
      </c>
      <c r="I39">
        <v>33.809</v>
      </c>
      <c r="J39">
        <v>42.171</v>
      </c>
      <c r="K39">
        <v>1033.25</v>
      </c>
      <c r="L39">
        <v>21.273</v>
      </c>
    </row>
    <row r="40" spans="1:12" ht="12.75">
      <c r="A40">
        <v>20070706</v>
      </c>
      <c r="B40">
        <v>35756</v>
      </c>
      <c r="C40">
        <v>15.06</v>
      </c>
      <c r="D40">
        <v>33.732</v>
      </c>
      <c r="E40">
        <v>3.19</v>
      </c>
      <c r="F40">
        <v>705449</v>
      </c>
      <c r="G40">
        <v>2.3</v>
      </c>
      <c r="H40">
        <v>15.422</v>
      </c>
      <c r="I40">
        <v>33.712</v>
      </c>
      <c r="J40">
        <v>41.905</v>
      </c>
      <c r="K40">
        <v>-9.74</v>
      </c>
      <c r="L40">
        <v>17.497</v>
      </c>
    </row>
    <row r="41" spans="1:12" ht="12.75">
      <c r="A41">
        <v>20070706</v>
      </c>
      <c r="B41">
        <v>81029</v>
      </c>
      <c r="C41">
        <v>15.19</v>
      </c>
      <c r="D41" t="s">
        <v>4</v>
      </c>
      <c r="E41">
        <v>0.49</v>
      </c>
      <c r="F41">
        <v>720599</v>
      </c>
      <c r="G41">
        <v>2.3</v>
      </c>
      <c r="H41">
        <v>15.532</v>
      </c>
      <c r="I41">
        <v>33.452</v>
      </c>
      <c r="J41">
        <v>41.721</v>
      </c>
      <c r="K41">
        <v>-9.14</v>
      </c>
      <c r="L41">
        <v>5.069</v>
      </c>
    </row>
    <row r="42" spans="1:12" ht="12.75">
      <c r="A42">
        <v>20070706</v>
      </c>
      <c r="B42">
        <v>142710</v>
      </c>
      <c r="C42">
        <v>15.51</v>
      </c>
      <c r="D42">
        <v>33.32</v>
      </c>
      <c r="E42">
        <v>0.33</v>
      </c>
      <c r="F42">
        <v>743219</v>
      </c>
      <c r="G42">
        <v>2.3</v>
      </c>
      <c r="H42">
        <v>15.835</v>
      </c>
      <c r="I42">
        <v>33.31</v>
      </c>
      <c r="J42">
        <v>41.849</v>
      </c>
      <c r="K42">
        <v>90.1</v>
      </c>
      <c r="L42">
        <v>3.684</v>
      </c>
    </row>
    <row r="43" spans="1:12" ht="12.75">
      <c r="A43">
        <v>20070706</v>
      </c>
      <c r="B43">
        <v>211213</v>
      </c>
      <c r="C43">
        <v>14.71</v>
      </c>
      <c r="D43">
        <v>33.511</v>
      </c>
      <c r="E43">
        <v>0.89</v>
      </c>
      <c r="F43">
        <v>767521</v>
      </c>
      <c r="G43">
        <v>2.3</v>
      </c>
      <c r="H43">
        <v>15.151</v>
      </c>
      <c r="I43">
        <v>33.497</v>
      </c>
      <c r="J43">
        <v>41.407</v>
      </c>
      <c r="K43">
        <v>1873.71</v>
      </c>
      <c r="L43">
        <v>2.134</v>
      </c>
    </row>
    <row r="44" spans="1:12" ht="12.75">
      <c r="A44">
        <v>20070707</v>
      </c>
      <c r="B44">
        <v>34833</v>
      </c>
      <c r="C44">
        <v>14.74</v>
      </c>
      <c r="D44">
        <v>33.132</v>
      </c>
      <c r="E44">
        <v>0.6</v>
      </c>
      <c r="F44">
        <v>791279</v>
      </c>
      <c r="G44">
        <v>2.3</v>
      </c>
      <c r="H44">
        <v>15.11</v>
      </c>
      <c r="I44">
        <v>33.12</v>
      </c>
      <c r="J44">
        <v>40.952</v>
      </c>
      <c r="K44">
        <v>-8.3</v>
      </c>
      <c r="L44">
        <v>5.741</v>
      </c>
    </row>
    <row r="45" spans="1:12" ht="12.75">
      <c r="A45">
        <v>20070707</v>
      </c>
      <c r="B45">
        <v>100642</v>
      </c>
      <c r="C45">
        <v>17.05</v>
      </c>
      <c r="D45">
        <v>33.169</v>
      </c>
      <c r="E45">
        <v>0.11</v>
      </c>
      <c r="F45">
        <v>813989</v>
      </c>
      <c r="G45">
        <v>2.3</v>
      </c>
      <c r="H45">
        <v>17.363</v>
      </c>
      <c r="I45">
        <v>33.158</v>
      </c>
      <c r="J45">
        <v>43.124</v>
      </c>
      <c r="K45">
        <v>-8.4</v>
      </c>
      <c r="L45">
        <v>1.075</v>
      </c>
    </row>
    <row r="46" spans="1:12" ht="12.75">
      <c r="A46">
        <v>20070707</v>
      </c>
      <c r="B46">
        <v>181512</v>
      </c>
      <c r="C46">
        <v>17.67</v>
      </c>
      <c r="D46">
        <v>33.288</v>
      </c>
      <c r="E46">
        <v>0.08</v>
      </c>
      <c r="F46">
        <v>843299</v>
      </c>
      <c r="G46">
        <v>2.2</v>
      </c>
      <c r="H46">
        <v>18.003</v>
      </c>
      <c r="I46">
        <v>33.273</v>
      </c>
      <c r="J46">
        <v>43.873</v>
      </c>
      <c r="K46">
        <v>1562.43</v>
      </c>
      <c r="L46">
        <v>0.258</v>
      </c>
    </row>
    <row r="47" spans="1:12" ht="12.75">
      <c r="A47">
        <v>20070708</v>
      </c>
      <c r="B47">
        <v>1739</v>
      </c>
      <c r="C47">
        <v>17.25</v>
      </c>
      <c r="D47">
        <v>33.362</v>
      </c>
      <c r="E47">
        <v>0.13</v>
      </c>
      <c r="F47">
        <v>865049</v>
      </c>
      <c r="G47">
        <v>2.3</v>
      </c>
      <c r="H47">
        <v>17.604</v>
      </c>
      <c r="I47">
        <v>33.35</v>
      </c>
      <c r="J47">
        <v>43.581</v>
      </c>
      <c r="K47">
        <v>1979.1</v>
      </c>
      <c r="L47">
        <v>0.763</v>
      </c>
    </row>
    <row r="48" spans="1:12" ht="12.75">
      <c r="A48">
        <v>20070708</v>
      </c>
      <c r="B48">
        <v>71327</v>
      </c>
      <c r="C48">
        <v>16.23</v>
      </c>
      <c r="D48">
        <v>33.129</v>
      </c>
      <c r="E48">
        <v>0.22</v>
      </c>
      <c r="F48">
        <v>889980</v>
      </c>
      <c r="G48">
        <v>2.3</v>
      </c>
      <c r="H48">
        <v>16.566</v>
      </c>
      <c r="I48">
        <v>33.116</v>
      </c>
      <c r="J48">
        <v>42.319</v>
      </c>
      <c r="K48">
        <v>-9.74</v>
      </c>
      <c r="L48">
        <v>2.931</v>
      </c>
    </row>
    <row r="49" spans="1:12" ht="12.75">
      <c r="A49">
        <v>20070708</v>
      </c>
      <c r="B49">
        <v>141808</v>
      </c>
      <c r="C49">
        <v>14.88</v>
      </c>
      <c r="D49">
        <v>33.094</v>
      </c>
      <c r="E49">
        <v>0.56</v>
      </c>
      <c r="F49">
        <v>915479</v>
      </c>
      <c r="G49">
        <v>2.3</v>
      </c>
      <c r="H49">
        <v>15.23</v>
      </c>
      <c r="I49">
        <v>33.082</v>
      </c>
      <c r="J49">
        <v>41.022</v>
      </c>
      <c r="K49">
        <v>157.15</v>
      </c>
      <c r="L49">
        <v>5.365</v>
      </c>
    </row>
    <row r="50" spans="1:12" ht="12.75">
      <c r="A50">
        <v>20070708</v>
      </c>
      <c r="B50">
        <v>210356</v>
      </c>
      <c r="C50">
        <v>14.68</v>
      </c>
      <c r="D50">
        <v>33.155</v>
      </c>
      <c r="E50">
        <v>1.2</v>
      </c>
      <c r="F50">
        <v>939810</v>
      </c>
      <c r="G50">
        <v>2.2</v>
      </c>
      <c r="H50">
        <v>15.064</v>
      </c>
      <c r="I50">
        <v>33.141</v>
      </c>
      <c r="J50">
        <v>40.934</v>
      </c>
      <c r="K50">
        <v>1817.55</v>
      </c>
      <c r="L50">
        <v>2.847</v>
      </c>
    </row>
    <row r="51" spans="1:12" ht="12.75">
      <c r="A51">
        <v>20070709</v>
      </c>
      <c r="B51">
        <v>42111</v>
      </c>
      <c r="C51">
        <v>13.51</v>
      </c>
      <c r="D51">
        <v>33.219</v>
      </c>
      <c r="E51">
        <v>0.65</v>
      </c>
      <c r="F51">
        <v>966059</v>
      </c>
      <c r="G51">
        <v>2.3</v>
      </c>
      <c r="H51">
        <v>13.904</v>
      </c>
      <c r="I51">
        <v>33.2</v>
      </c>
      <c r="J51">
        <v>39.914</v>
      </c>
      <c r="K51">
        <v>-8.84</v>
      </c>
      <c r="L51">
        <v>5.009</v>
      </c>
    </row>
    <row r="52" spans="1:12" ht="12.75">
      <c r="A52">
        <v>20070709</v>
      </c>
      <c r="B52">
        <v>111209</v>
      </c>
      <c r="C52">
        <v>14.65</v>
      </c>
      <c r="D52">
        <v>33.742</v>
      </c>
      <c r="E52">
        <v>0.37</v>
      </c>
      <c r="F52">
        <v>990720</v>
      </c>
      <c r="G52">
        <v>2.3</v>
      </c>
      <c r="H52">
        <v>14.992</v>
      </c>
      <c r="I52">
        <v>33.725</v>
      </c>
      <c r="J52">
        <v>41.508</v>
      </c>
      <c r="K52">
        <v>-8.44</v>
      </c>
      <c r="L52">
        <v>2.52</v>
      </c>
    </row>
    <row r="53" spans="1:12" ht="12.75">
      <c r="A53">
        <v>20070709</v>
      </c>
      <c r="B53">
        <v>153243</v>
      </c>
      <c r="C53">
        <v>14.1</v>
      </c>
      <c r="D53">
        <v>33.706</v>
      </c>
      <c r="E53">
        <v>2.34</v>
      </c>
      <c r="F53">
        <v>1006349</v>
      </c>
      <c r="G53">
        <v>2.3</v>
      </c>
      <c r="H53">
        <v>14.458</v>
      </c>
      <c r="I53">
        <v>33.684</v>
      </c>
      <c r="J53">
        <v>40.957</v>
      </c>
      <c r="K53">
        <v>310.34</v>
      </c>
      <c r="L53">
        <v>8.728</v>
      </c>
    </row>
    <row r="54" spans="1:12" ht="12.75">
      <c r="A54">
        <v>20070709</v>
      </c>
      <c r="B54">
        <v>190740</v>
      </c>
      <c r="C54">
        <v>17.48</v>
      </c>
      <c r="D54">
        <v>33.706</v>
      </c>
      <c r="E54">
        <v>0.92</v>
      </c>
      <c r="F54">
        <v>1019250</v>
      </c>
      <c r="G54">
        <v>2.3</v>
      </c>
      <c r="H54">
        <v>17.851</v>
      </c>
      <c r="I54">
        <v>33.69</v>
      </c>
      <c r="J54">
        <v>44.215</v>
      </c>
      <c r="K54">
        <v>1360.72</v>
      </c>
      <c r="L54">
        <v>2.616</v>
      </c>
    </row>
    <row r="55" spans="1:12" ht="12.75">
      <c r="A55">
        <v>20070710</v>
      </c>
      <c r="B55">
        <v>12227</v>
      </c>
      <c r="C55">
        <v>17.62</v>
      </c>
      <c r="D55">
        <v>33.695</v>
      </c>
      <c r="E55">
        <v>1.58</v>
      </c>
      <c r="F55">
        <v>1041722</v>
      </c>
      <c r="G55">
        <v>2.3</v>
      </c>
      <c r="H55">
        <v>18.043</v>
      </c>
      <c r="I55">
        <v>33.672</v>
      </c>
      <c r="J55">
        <v>44.381</v>
      </c>
      <c r="K55">
        <v>1557.36</v>
      </c>
      <c r="L55">
        <v>3.903</v>
      </c>
    </row>
    <row r="56" spans="1:12" ht="12.75">
      <c r="A56">
        <v>20070710</v>
      </c>
      <c r="B56">
        <v>22645</v>
      </c>
      <c r="C56">
        <v>19.02</v>
      </c>
      <c r="D56">
        <v>33.732</v>
      </c>
      <c r="E56">
        <v>0.49</v>
      </c>
      <c r="F56">
        <v>1045593</v>
      </c>
      <c r="G56">
        <v>2.3</v>
      </c>
      <c r="H56">
        <v>19.415</v>
      </c>
      <c r="I56">
        <v>33.711</v>
      </c>
      <c r="J56">
        <v>45.765</v>
      </c>
      <c r="K56">
        <v>696.08</v>
      </c>
      <c r="L56">
        <v>2.416</v>
      </c>
    </row>
    <row r="57" spans="1:12" ht="12.75">
      <c r="A57">
        <v>20070710</v>
      </c>
      <c r="B57">
        <v>42346</v>
      </c>
      <c r="C57">
        <v>18.76</v>
      </c>
      <c r="D57">
        <v>33.717</v>
      </c>
      <c r="E57">
        <v>0.25</v>
      </c>
      <c r="F57">
        <v>1052614</v>
      </c>
      <c r="G57">
        <v>2.3</v>
      </c>
      <c r="H57">
        <v>19.101</v>
      </c>
      <c r="I57">
        <v>33.696</v>
      </c>
      <c r="J57">
        <v>45.442</v>
      </c>
      <c r="K57">
        <v>-9.44</v>
      </c>
      <c r="L57">
        <v>1.398</v>
      </c>
    </row>
    <row r="58" spans="1:12" ht="12.75">
      <c r="A58">
        <v>20070710</v>
      </c>
      <c r="B58">
        <v>91842</v>
      </c>
      <c r="C58">
        <v>17</v>
      </c>
      <c r="D58">
        <v>33.742</v>
      </c>
      <c r="E58">
        <v>0.75</v>
      </c>
      <c r="F58">
        <v>1070313</v>
      </c>
      <c r="G58">
        <v>2.3</v>
      </c>
      <c r="H58">
        <v>17.379</v>
      </c>
      <c r="I58">
        <v>33.722</v>
      </c>
      <c r="J58">
        <v>43.796</v>
      </c>
      <c r="K58">
        <v>-7.32</v>
      </c>
      <c r="L58">
        <v>4.368</v>
      </c>
    </row>
    <row r="59" spans="1:12" ht="12.75">
      <c r="A59">
        <v>20070710</v>
      </c>
      <c r="B59">
        <v>130945</v>
      </c>
      <c r="C59">
        <v>15.74</v>
      </c>
      <c r="D59">
        <v>33.708</v>
      </c>
      <c r="E59">
        <v>2.07</v>
      </c>
      <c r="F59">
        <v>1084172</v>
      </c>
      <c r="G59">
        <v>2.3</v>
      </c>
      <c r="H59">
        <v>16.077</v>
      </c>
      <c r="I59">
        <v>33.683</v>
      </c>
      <c r="J59">
        <v>42.499</v>
      </c>
      <c r="K59">
        <v>0</v>
      </c>
      <c r="L59">
        <v>7.119</v>
      </c>
    </row>
    <row r="60" spans="1:12" ht="12.75">
      <c r="A60">
        <v>20070710</v>
      </c>
      <c r="B60">
        <v>145725</v>
      </c>
      <c r="C60">
        <v>15.34</v>
      </c>
      <c r="D60">
        <v>33.704</v>
      </c>
      <c r="E60">
        <v>2.54</v>
      </c>
      <c r="F60">
        <v>1090622</v>
      </c>
      <c r="G60">
        <v>2.3</v>
      </c>
      <c r="H60">
        <v>15.696</v>
      </c>
      <c r="I60">
        <v>33.679</v>
      </c>
      <c r="J60">
        <v>42.13</v>
      </c>
      <c r="K60">
        <v>161.99</v>
      </c>
      <c r="L60">
        <v>8.538</v>
      </c>
    </row>
    <row r="61" spans="1:12" ht="12.75">
      <c r="A61">
        <v>20070710</v>
      </c>
      <c r="B61">
        <v>190145</v>
      </c>
      <c r="C61">
        <v>14.33</v>
      </c>
      <c r="D61">
        <v>33.719</v>
      </c>
      <c r="E61">
        <v>2.98</v>
      </c>
      <c r="F61">
        <v>1105292</v>
      </c>
      <c r="G61">
        <v>2.3</v>
      </c>
      <c r="H61">
        <v>14.788</v>
      </c>
      <c r="I61">
        <v>33.691</v>
      </c>
      <c r="J61">
        <v>41.275</v>
      </c>
      <c r="K61">
        <v>2367.44</v>
      </c>
      <c r="L61">
        <v>5.188</v>
      </c>
    </row>
    <row r="62" spans="1:12" ht="12.75">
      <c r="A62">
        <v>20070710</v>
      </c>
      <c r="B62">
        <v>221856</v>
      </c>
      <c r="C62">
        <v>14.08</v>
      </c>
      <c r="D62">
        <v>33.418</v>
      </c>
      <c r="E62">
        <v>0.49</v>
      </c>
      <c r="F62">
        <v>1117113</v>
      </c>
      <c r="G62">
        <v>2.3</v>
      </c>
      <c r="H62">
        <v>14.589</v>
      </c>
      <c r="I62">
        <v>33.378</v>
      </c>
      <c r="J62">
        <v>40.747</v>
      </c>
      <c r="K62">
        <v>2592.74</v>
      </c>
      <c r="L62">
        <v>1.401</v>
      </c>
    </row>
    <row r="63" spans="1:12" ht="12.75">
      <c r="A63">
        <v>20070711</v>
      </c>
      <c r="B63">
        <v>55816</v>
      </c>
      <c r="C63">
        <v>16.3</v>
      </c>
      <c r="D63">
        <v>33.212</v>
      </c>
      <c r="E63">
        <v>0.12</v>
      </c>
      <c r="F63">
        <v>1144683</v>
      </c>
      <c r="G63">
        <v>2.3</v>
      </c>
      <c r="H63">
        <v>16.669</v>
      </c>
      <c r="I63">
        <v>33.187</v>
      </c>
      <c r="J63">
        <v>42.499</v>
      </c>
      <c r="K63">
        <v>-9.03</v>
      </c>
      <c r="L63">
        <v>2.02</v>
      </c>
    </row>
    <row r="64" spans="1:12" ht="12.75">
      <c r="A64">
        <v>20070711</v>
      </c>
      <c r="B64">
        <v>124534</v>
      </c>
      <c r="C64">
        <v>16.62</v>
      </c>
      <c r="D64">
        <v>32.993</v>
      </c>
      <c r="E64">
        <v>0.13</v>
      </c>
      <c r="F64">
        <v>1169102</v>
      </c>
      <c r="G64">
        <v>2.3</v>
      </c>
      <c r="H64">
        <v>17.189</v>
      </c>
      <c r="I64">
        <v>32.969</v>
      </c>
      <c r="J64">
        <v>42.741</v>
      </c>
      <c r="K64">
        <v>-9.06</v>
      </c>
      <c r="L64">
        <v>1.311</v>
      </c>
    </row>
    <row r="65" spans="1:12" ht="12.75">
      <c r="A65">
        <v>20070711</v>
      </c>
      <c r="B65">
        <v>194216</v>
      </c>
      <c r="C65">
        <v>17.4</v>
      </c>
      <c r="D65">
        <v>33.095</v>
      </c>
      <c r="E65">
        <v>0.09</v>
      </c>
      <c r="F65">
        <v>1194123</v>
      </c>
      <c r="G65">
        <v>2.3</v>
      </c>
      <c r="H65">
        <v>17.807</v>
      </c>
      <c r="I65">
        <v>33.067</v>
      </c>
      <c r="J65">
        <v>43.444</v>
      </c>
      <c r="K65">
        <v>2136.26</v>
      </c>
      <c r="L65">
        <v>0.663</v>
      </c>
    </row>
    <row r="66" spans="1:12" ht="12.75">
      <c r="A66">
        <v>20070712</v>
      </c>
      <c r="B66">
        <v>15245</v>
      </c>
      <c r="C66">
        <v>18.01</v>
      </c>
      <c r="D66" t="s">
        <v>4</v>
      </c>
      <c r="E66" t="s">
        <v>4</v>
      </c>
      <c r="F66">
        <v>1216353</v>
      </c>
      <c r="G66">
        <v>2.3</v>
      </c>
      <c r="H66">
        <v>18.404</v>
      </c>
      <c r="I66">
        <v>33.189</v>
      </c>
      <c r="J66">
        <v>44.159</v>
      </c>
      <c r="K66">
        <v>427.46</v>
      </c>
      <c r="L66">
        <v>0.727</v>
      </c>
    </row>
    <row r="67" spans="1:12" ht="12.75">
      <c r="A67">
        <v>20070712</v>
      </c>
      <c r="B67">
        <v>80901</v>
      </c>
      <c r="C67">
        <v>17.73</v>
      </c>
      <c r="D67">
        <v>33.202</v>
      </c>
      <c r="E67">
        <v>0.06</v>
      </c>
      <c r="F67">
        <v>1238912</v>
      </c>
      <c r="G67">
        <v>2.3</v>
      </c>
      <c r="H67">
        <v>18.069</v>
      </c>
      <c r="I67">
        <v>33.177</v>
      </c>
      <c r="J67">
        <v>43.823</v>
      </c>
      <c r="K67">
        <v>-9.1</v>
      </c>
      <c r="L67">
        <v>0.777</v>
      </c>
    </row>
    <row r="68" spans="1:12" ht="12.75">
      <c r="A68">
        <v>20070712</v>
      </c>
      <c r="B68">
        <v>135018</v>
      </c>
      <c r="C68">
        <v>17.55</v>
      </c>
      <c r="D68">
        <v>32.913</v>
      </c>
      <c r="E68">
        <v>0.09</v>
      </c>
      <c r="F68">
        <v>1259402</v>
      </c>
      <c r="G68">
        <v>2.3</v>
      </c>
      <c r="H68">
        <v>17.89</v>
      </c>
      <c r="I68">
        <v>32.889</v>
      </c>
      <c r="J68">
        <v>43.313</v>
      </c>
      <c r="K68">
        <v>63.07</v>
      </c>
      <c r="L68">
        <v>1.07</v>
      </c>
    </row>
    <row r="69" spans="1:12" ht="12.75">
      <c r="A69">
        <v>20070712</v>
      </c>
      <c r="B69">
        <v>193300</v>
      </c>
      <c r="C69">
        <v>17.58</v>
      </c>
      <c r="D69">
        <v>32.895</v>
      </c>
      <c r="E69">
        <v>0.11</v>
      </c>
      <c r="F69">
        <v>1279952</v>
      </c>
      <c r="G69">
        <v>2.3</v>
      </c>
      <c r="H69">
        <v>17.892</v>
      </c>
      <c r="I69">
        <v>32.87</v>
      </c>
      <c r="J69">
        <v>43.292</v>
      </c>
      <c r="K69">
        <v>2215.72</v>
      </c>
      <c r="L69">
        <v>1.261</v>
      </c>
    </row>
    <row r="70" spans="1:12" ht="12.75">
      <c r="A70">
        <v>20070713</v>
      </c>
      <c r="B70">
        <v>11621</v>
      </c>
      <c r="C70">
        <v>17.07</v>
      </c>
      <c r="D70">
        <v>33.095</v>
      </c>
      <c r="E70" t="s">
        <v>4</v>
      </c>
      <c r="F70">
        <v>1300563</v>
      </c>
      <c r="G70">
        <v>2.3</v>
      </c>
      <c r="H70">
        <v>18.076</v>
      </c>
      <c r="I70">
        <v>33.053</v>
      </c>
      <c r="J70">
        <v>43.701</v>
      </c>
      <c r="K70">
        <v>1227.7</v>
      </c>
      <c r="L70">
        <v>3.457</v>
      </c>
    </row>
    <row r="71" spans="1:12" ht="12.75">
      <c r="A71">
        <v>20070713</v>
      </c>
      <c r="B71">
        <v>65950</v>
      </c>
      <c r="C71">
        <v>15.59</v>
      </c>
      <c r="D71">
        <v>33.73</v>
      </c>
      <c r="E71">
        <v>0.82</v>
      </c>
      <c r="F71">
        <v>1321173</v>
      </c>
      <c r="G71">
        <v>2.3</v>
      </c>
      <c r="H71">
        <v>16.022</v>
      </c>
      <c r="I71">
        <v>33.711</v>
      </c>
      <c r="J71">
        <v>42.476</v>
      </c>
      <c r="K71">
        <v>-9.14</v>
      </c>
      <c r="L71">
        <v>5.11</v>
      </c>
    </row>
    <row r="72" spans="1:12" ht="12.75">
      <c r="A72">
        <v>20070713</v>
      </c>
      <c r="B72">
        <v>105950</v>
      </c>
      <c r="C72">
        <v>16.39</v>
      </c>
      <c r="D72">
        <v>33.76</v>
      </c>
      <c r="E72">
        <v>1.91</v>
      </c>
      <c r="F72">
        <v>1335572</v>
      </c>
      <c r="G72">
        <v>2.3</v>
      </c>
      <c r="H72">
        <v>16.75</v>
      </c>
      <c r="I72">
        <v>33.732</v>
      </c>
      <c r="J72">
        <v>43.201</v>
      </c>
      <c r="K72">
        <v>-7.95</v>
      </c>
      <c r="L72">
        <v>8.988</v>
      </c>
    </row>
    <row r="73" spans="1:12" ht="12.75">
      <c r="A73">
        <v>20070713</v>
      </c>
      <c r="B73">
        <v>141022</v>
      </c>
      <c r="C73">
        <v>14.31</v>
      </c>
      <c r="D73">
        <v>33.47</v>
      </c>
      <c r="E73">
        <v>1.4</v>
      </c>
      <c r="F73">
        <v>1347003</v>
      </c>
      <c r="G73">
        <v>2.2</v>
      </c>
      <c r="H73">
        <v>14.694</v>
      </c>
      <c r="I73">
        <v>33.439</v>
      </c>
      <c r="J73">
        <v>40.911</v>
      </c>
      <c r="K73">
        <v>1187.16</v>
      </c>
      <c r="L73">
        <v>8.357</v>
      </c>
    </row>
    <row r="74" spans="1:12" ht="12.75">
      <c r="A74">
        <v>20070713</v>
      </c>
      <c r="B74">
        <v>172732</v>
      </c>
      <c r="C74">
        <v>13.71</v>
      </c>
      <c r="D74">
        <v>33.806</v>
      </c>
      <c r="E74">
        <v>2.49</v>
      </c>
      <c r="F74">
        <v>1358823</v>
      </c>
      <c r="G74">
        <v>2.2</v>
      </c>
      <c r="H74">
        <v>14.148</v>
      </c>
      <c r="I74">
        <v>33.772</v>
      </c>
      <c r="J74">
        <v>40.759</v>
      </c>
      <c r="K74">
        <v>2103.91</v>
      </c>
      <c r="L74">
        <v>4.869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V30" sqref="V30"/>
    </sheetView>
  </sheetViews>
  <sheetFormatPr defaultColWidth="9.140625" defaultRowHeight="12.75"/>
  <cols>
    <col min="1" max="1" width="22.28125" style="0" bestFit="1" customWidth="1"/>
    <col min="4" max="4" width="15.7109375" style="0" customWidth="1"/>
  </cols>
  <sheetData>
    <row r="1" spans="1:6" ht="12.75">
      <c r="A1" t="s">
        <v>2</v>
      </c>
      <c r="B1" t="s">
        <v>6</v>
      </c>
      <c r="C1" t="s">
        <v>7</v>
      </c>
      <c r="D1" t="s">
        <v>8</v>
      </c>
      <c r="E1" t="s">
        <v>13</v>
      </c>
      <c r="F1" t="s">
        <v>14</v>
      </c>
    </row>
    <row r="2" spans="1:6" ht="12.75">
      <c r="A2">
        <v>20.72</v>
      </c>
      <c r="B2">
        <v>66630</v>
      </c>
      <c r="C2">
        <v>2.2</v>
      </c>
      <c r="D2">
        <v>21.435</v>
      </c>
      <c r="E2">
        <f>0.9986*D2-0.363</f>
        <v>21.041991</v>
      </c>
      <c r="F2">
        <f>A2-E2</f>
        <v>-0.3219910000000006</v>
      </c>
    </row>
    <row r="3" spans="1:6" ht="12.75">
      <c r="A3">
        <v>21.35</v>
      </c>
      <c r="B3">
        <v>72419</v>
      </c>
      <c r="C3">
        <v>2.2</v>
      </c>
      <c r="D3">
        <v>21.525</v>
      </c>
      <c r="E3">
        <f aca="true" t="shared" si="0" ref="E3:E66">0.9986*D3-0.363</f>
        <v>21.131865</v>
      </c>
      <c r="F3">
        <f aca="true" t="shared" si="1" ref="F3:F66">A3-E3</f>
        <v>0.2181350000000002</v>
      </c>
    </row>
    <row r="4" spans="1:6" ht="12.75">
      <c r="A4">
        <v>20.8</v>
      </c>
      <c r="B4">
        <v>82500</v>
      </c>
      <c r="C4">
        <v>2.2</v>
      </c>
      <c r="D4">
        <v>21.179</v>
      </c>
      <c r="E4">
        <f t="shared" si="0"/>
        <v>20.7863494</v>
      </c>
      <c r="F4">
        <f t="shared" si="1"/>
        <v>0.013650600000001845</v>
      </c>
    </row>
    <row r="5" spans="1:6" ht="12.75">
      <c r="A5">
        <v>20.26</v>
      </c>
      <c r="B5">
        <v>94260</v>
      </c>
      <c r="C5">
        <v>2.1</v>
      </c>
      <c r="D5">
        <v>20.575</v>
      </c>
      <c r="E5">
        <f t="shared" si="0"/>
        <v>20.183195</v>
      </c>
      <c r="F5">
        <f t="shared" si="1"/>
        <v>0.07680500000000023</v>
      </c>
    </row>
    <row r="6" spans="1:6" ht="12.75">
      <c r="A6">
        <v>19.52</v>
      </c>
      <c r="B6">
        <v>105300</v>
      </c>
      <c r="C6">
        <v>2.2</v>
      </c>
      <c r="D6">
        <v>19.965</v>
      </c>
      <c r="E6">
        <f t="shared" si="0"/>
        <v>19.574049000000002</v>
      </c>
      <c r="F6">
        <f t="shared" si="1"/>
        <v>-0.05404900000000268</v>
      </c>
    </row>
    <row r="7" spans="1:6" ht="12.75">
      <c r="A7">
        <v>18.92</v>
      </c>
      <c r="B7">
        <v>120240</v>
      </c>
      <c r="C7">
        <v>2.1</v>
      </c>
      <c r="D7">
        <v>19.249</v>
      </c>
      <c r="E7">
        <f t="shared" si="0"/>
        <v>18.8590514</v>
      </c>
      <c r="F7">
        <f t="shared" si="1"/>
        <v>0.06094860000000324</v>
      </c>
    </row>
    <row r="8" spans="1:6" ht="12.75">
      <c r="A8">
        <v>18.46</v>
      </c>
      <c r="B8">
        <v>134159</v>
      </c>
      <c r="C8">
        <v>2.1</v>
      </c>
      <c r="D8">
        <v>18.89</v>
      </c>
      <c r="E8">
        <f t="shared" si="0"/>
        <v>18.500554</v>
      </c>
      <c r="F8">
        <f t="shared" si="1"/>
        <v>-0.0405540000000002</v>
      </c>
    </row>
    <row r="9" spans="1:6" ht="12.75">
      <c r="A9">
        <v>18.61</v>
      </c>
      <c r="B9">
        <v>155429</v>
      </c>
      <c r="C9">
        <v>2.2</v>
      </c>
      <c r="D9">
        <v>19.059</v>
      </c>
      <c r="E9">
        <f t="shared" si="0"/>
        <v>18.6693174</v>
      </c>
      <c r="F9">
        <f t="shared" si="1"/>
        <v>-0.059317400000001186</v>
      </c>
    </row>
    <row r="10" spans="1:6" ht="12.75">
      <c r="A10">
        <v>15.84</v>
      </c>
      <c r="B10">
        <v>167159</v>
      </c>
      <c r="C10">
        <v>2.1</v>
      </c>
      <c r="D10">
        <v>16.243</v>
      </c>
      <c r="E10">
        <f t="shared" si="0"/>
        <v>15.857259800000001</v>
      </c>
      <c r="F10">
        <f t="shared" si="1"/>
        <v>-0.01725980000000149</v>
      </c>
    </row>
    <row r="11" spans="1:6" ht="12.75">
      <c r="A11">
        <v>15.5</v>
      </c>
      <c r="B11">
        <v>182279</v>
      </c>
      <c r="C11">
        <v>2.1</v>
      </c>
      <c r="D11">
        <v>15.874</v>
      </c>
      <c r="E11">
        <f t="shared" si="0"/>
        <v>15.488776400000003</v>
      </c>
      <c r="F11">
        <f t="shared" si="1"/>
        <v>0.011223599999997447</v>
      </c>
    </row>
    <row r="12" spans="1:6" ht="12.75">
      <c r="A12">
        <v>15.97</v>
      </c>
      <c r="B12">
        <v>197369</v>
      </c>
      <c r="C12">
        <v>2.2</v>
      </c>
      <c r="D12">
        <v>16.32</v>
      </c>
      <c r="E12">
        <f t="shared" si="0"/>
        <v>15.934152000000001</v>
      </c>
      <c r="F12">
        <f t="shared" si="1"/>
        <v>0.03584799999999966</v>
      </c>
    </row>
    <row r="13" spans="1:6" ht="12.75">
      <c r="A13">
        <v>15.26</v>
      </c>
      <c r="B13">
        <v>219809</v>
      </c>
      <c r="C13">
        <v>2.2</v>
      </c>
      <c r="D13">
        <v>15.606</v>
      </c>
      <c r="E13">
        <f t="shared" si="0"/>
        <v>15.2211516</v>
      </c>
      <c r="F13">
        <f t="shared" si="1"/>
        <v>0.03884839999999912</v>
      </c>
    </row>
    <row r="14" spans="1:6" ht="12.75">
      <c r="A14">
        <v>16.37</v>
      </c>
      <c r="B14">
        <v>243749</v>
      </c>
      <c r="C14">
        <v>2.2</v>
      </c>
      <c r="D14">
        <v>16.74</v>
      </c>
      <c r="E14">
        <f t="shared" si="0"/>
        <v>16.353564</v>
      </c>
      <c r="F14">
        <f t="shared" si="1"/>
        <v>0.016436000000002338</v>
      </c>
    </row>
    <row r="15" spans="1:6" ht="12.75">
      <c r="A15">
        <v>16.8</v>
      </c>
      <c r="B15">
        <v>266100</v>
      </c>
      <c r="C15">
        <v>2.2</v>
      </c>
      <c r="D15">
        <v>17.154</v>
      </c>
      <c r="E15">
        <f t="shared" si="0"/>
        <v>16.766984400000002</v>
      </c>
      <c r="F15">
        <f t="shared" si="1"/>
        <v>0.03301559999999881</v>
      </c>
    </row>
    <row r="16" spans="1:6" ht="12.75">
      <c r="A16">
        <v>17.5</v>
      </c>
      <c r="B16">
        <v>334409</v>
      </c>
      <c r="C16">
        <v>2.3</v>
      </c>
      <c r="D16">
        <v>17.856</v>
      </c>
      <c r="E16">
        <f t="shared" si="0"/>
        <v>17.468001600000004</v>
      </c>
      <c r="F16">
        <f t="shared" si="1"/>
        <v>0.03199839999999554</v>
      </c>
    </row>
    <row r="17" spans="1:6" ht="12.75">
      <c r="A17">
        <v>17.93</v>
      </c>
      <c r="B17">
        <v>357870</v>
      </c>
      <c r="C17">
        <v>2.3</v>
      </c>
      <c r="D17">
        <v>18.285</v>
      </c>
      <c r="E17">
        <f t="shared" si="0"/>
        <v>17.896401</v>
      </c>
      <c r="F17">
        <f t="shared" si="1"/>
        <v>0.033598999999998824</v>
      </c>
    </row>
    <row r="18" spans="1:6" ht="12.75">
      <c r="A18">
        <v>17.5</v>
      </c>
      <c r="B18">
        <v>382469</v>
      </c>
      <c r="C18">
        <v>2.3</v>
      </c>
      <c r="D18">
        <v>17.82</v>
      </c>
      <c r="E18">
        <f t="shared" si="0"/>
        <v>17.432052000000002</v>
      </c>
      <c r="F18">
        <f t="shared" si="1"/>
        <v>0.06794799999999768</v>
      </c>
    </row>
    <row r="19" spans="1:6" ht="12.75">
      <c r="A19">
        <v>17.24</v>
      </c>
      <c r="B19">
        <v>411269</v>
      </c>
      <c r="C19">
        <v>2.3</v>
      </c>
      <c r="D19">
        <v>17.596</v>
      </c>
      <c r="E19">
        <f t="shared" si="0"/>
        <v>17.2083656</v>
      </c>
      <c r="F19">
        <f t="shared" si="1"/>
        <v>0.03163439999999795</v>
      </c>
    </row>
    <row r="20" spans="1:6" ht="12.75">
      <c r="A20">
        <v>16.75</v>
      </c>
      <c r="B20">
        <v>431369</v>
      </c>
      <c r="C20">
        <v>2.3</v>
      </c>
      <c r="D20">
        <v>17.138</v>
      </c>
      <c r="E20">
        <f t="shared" si="0"/>
        <v>16.751006800000003</v>
      </c>
      <c r="F20">
        <f t="shared" si="1"/>
        <v>-0.001006800000002528</v>
      </c>
    </row>
    <row r="21" spans="1:6" ht="12.75">
      <c r="A21">
        <v>16.37</v>
      </c>
      <c r="B21">
        <v>455909</v>
      </c>
      <c r="C21">
        <v>2.3</v>
      </c>
      <c r="D21">
        <v>16.709</v>
      </c>
      <c r="E21">
        <f t="shared" si="0"/>
        <v>16.322607400000003</v>
      </c>
      <c r="F21">
        <f t="shared" si="1"/>
        <v>0.04739259999999845</v>
      </c>
    </row>
    <row r="22" spans="1:6" ht="12.75">
      <c r="A22">
        <v>14.14</v>
      </c>
      <c r="B22">
        <v>480240</v>
      </c>
      <c r="C22">
        <v>2.3</v>
      </c>
      <c r="D22">
        <v>14.498</v>
      </c>
      <c r="E22">
        <f t="shared" si="0"/>
        <v>14.1147028</v>
      </c>
      <c r="F22">
        <f t="shared" si="1"/>
        <v>0.025297200000000686</v>
      </c>
    </row>
    <row r="23" spans="1:6" ht="12.75">
      <c r="A23">
        <v>14.93</v>
      </c>
      <c r="B23">
        <v>504990</v>
      </c>
      <c r="C23">
        <v>2.2</v>
      </c>
      <c r="D23">
        <v>15.315</v>
      </c>
      <c r="E23">
        <f t="shared" si="0"/>
        <v>14.930559</v>
      </c>
      <c r="F23">
        <f t="shared" si="1"/>
        <v>-0.0005590000000008644</v>
      </c>
    </row>
    <row r="24" spans="1:6" ht="12.75">
      <c r="A24">
        <v>15.36</v>
      </c>
      <c r="B24">
        <v>524310</v>
      </c>
      <c r="C24">
        <v>2.2</v>
      </c>
      <c r="D24">
        <v>15.755</v>
      </c>
      <c r="E24">
        <f t="shared" si="0"/>
        <v>15.369943000000003</v>
      </c>
      <c r="F24">
        <f t="shared" si="1"/>
        <v>-0.009943000000003366</v>
      </c>
    </row>
    <row r="25" spans="1:6" ht="12.75">
      <c r="A25">
        <v>16.66</v>
      </c>
      <c r="B25">
        <v>545909</v>
      </c>
      <c r="C25">
        <v>2.3</v>
      </c>
      <c r="D25">
        <v>16.99</v>
      </c>
      <c r="E25">
        <f t="shared" si="0"/>
        <v>16.603214</v>
      </c>
      <c r="F25">
        <f t="shared" si="1"/>
        <v>0.05678599999999889</v>
      </c>
    </row>
    <row r="26" spans="1:6" ht="12.75">
      <c r="A26">
        <v>19.21</v>
      </c>
      <c r="B26">
        <v>566849</v>
      </c>
      <c r="C26">
        <v>2.3</v>
      </c>
      <c r="D26">
        <v>19.566</v>
      </c>
      <c r="E26">
        <f t="shared" si="0"/>
        <v>19.1756076</v>
      </c>
      <c r="F26">
        <f t="shared" si="1"/>
        <v>0.034392400000001544</v>
      </c>
    </row>
    <row r="27" spans="1:6" ht="12.75">
      <c r="A27">
        <v>19.51</v>
      </c>
      <c r="B27">
        <v>576869</v>
      </c>
      <c r="C27">
        <v>2.4</v>
      </c>
      <c r="D27">
        <v>19.838</v>
      </c>
      <c r="E27">
        <f t="shared" si="0"/>
        <v>19.447226800000003</v>
      </c>
      <c r="F27">
        <f t="shared" si="1"/>
        <v>0.06277319999999875</v>
      </c>
    </row>
    <row r="28" spans="1:6" ht="12.75">
      <c r="A28">
        <v>21.06</v>
      </c>
      <c r="B28">
        <v>591719</v>
      </c>
      <c r="C28">
        <v>2.3</v>
      </c>
      <c r="D28">
        <v>21.492</v>
      </c>
      <c r="E28">
        <f t="shared" si="0"/>
        <v>21.098911200000003</v>
      </c>
      <c r="F28">
        <f t="shared" si="1"/>
        <v>-0.0389112000000047</v>
      </c>
    </row>
    <row r="29" spans="1:6" ht="12.75">
      <c r="A29">
        <v>21.52</v>
      </c>
      <c r="B29">
        <v>601049</v>
      </c>
      <c r="C29">
        <v>2.4</v>
      </c>
      <c r="D29">
        <v>21.895</v>
      </c>
      <c r="E29">
        <f t="shared" si="0"/>
        <v>21.501347000000003</v>
      </c>
      <c r="F29">
        <f t="shared" si="1"/>
        <v>0.018652999999996922</v>
      </c>
    </row>
    <row r="30" spans="1:6" ht="12.75">
      <c r="A30">
        <v>21.94</v>
      </c>
      <c r="B30">
        <v>606599</v>
      </c>
      <c r="C30">
        <v>2.3</v>
      </c>
      <c r="D30">
        <v>22.338</v>
      </c>
      <c r="E30">
        <f t="shared" si="0"/>
        <v>21.943726800000004</v>
      </c>
      <c r="F30">
        <f t="shared" si="1"/>
        <v>-0.0037268000000025836</v>
      </c>
    </row>
    <row r="31" spans="1:6" ht="12.75">
      <c r="A31">
        <v>20.59</v>
      </c>
      <c r="B31">
        <v>615149</v>
      </c>
      <c r="C31">
        <v>2.2</v>
      </c>
      <c r="D31">
        <v>21.037</v>
      </c>
      <c r="E31">
        <f t="shared" si="0"/>
        <v>20.6445482</v>
      </c>
      <c r="F31">
        <f t="shared" si="1"/>
        <v>-0.05454819999999927</v>
      </c>
    </row>
    <row r="32" spans="1:6" ht="12.75">
      <c r="A32">
        <v>21.65</v>
      </c>
      <c r="B32">
        <v>628889</v>
      </c>
      <c r="C32">
        <v>2.2</v>
      </c>
      <c r="D32">
        <v>22.023</v>
      </c>
      <c r="E32">
        <f t="shared" si="0"/>
        <v>21.6291678</v>
      </c>
      <c r="F32">
        <f t="shared" si="1"/>
        <v>0.020832199999997414</v>
      </c>
    </row>
    <row r="33" spans="1:6" ht="12.75">
      <c r="A33">
        <v>21.46</v>
      </c>
      <c r="B33">
        <v>631890</v>
      </c>
      <c r="C33">
        <v>2.2</v>
      </c>
      <c r="D33">
        <v>21.799</v>
      </c>
      <c r="E33">
        <f t="shared" si="0"/>
        <v>21.4054814</v>
      </c>
      <c r="F33">
        <f t="shared" si="1"/>
        <v>0.05451860000000153</v>
      </c>
    </row>
    <row r="34" spans="1:6" ht="12.75">
      <c r="A34">
        <v>20.36</v>
      </c>
      <c r="B34">
        <v>642329</v>
      </c>
      <c r="C34">
        <v>2.2</v>
      </c>
      <c r="D34">
        <v>20.751</v>
      </c>
      <c r="E34">
        <f t="shared" si="0"/>
        <v>20.3589486</v>
      </c>
      <c r="F34">
        <f t="shared" si="1"/>
        <v>0.0010513999999979262</v>
      </c>
    </row>
    <row r="35" spans="1:6" ht="12.75">
      <c r="A35">
        <v>18.64</v>
      </c>
      <c r="B35">
        <v>658589</v>
      </c>
      <c r="C35">
        <v>2.2</v>
      </c>
      <c r="D35">
        <v>18.958</v>
      </c>
      <c r="E35">
        <f t="shared" si="0"/>
        <v>18.5684588</v>
      </c>
      <c r="F35">
        <f t="shared" si="1"/>
        <v>0.07154120000000219</v>
      </c>
    </row>
    <row r="36" spans="1:6" ht="12.75">
      <c r="A36">
        <v>15.2</v>
      </c>
      <c r="B36">
        <v>689549</v>
      </c>
      <c r="C36">
        <v>2.3</v>
      </c>
      <c r="D36">
        <v>15.59</v>
      </c>
      <c r="E36">
        <f t="shared" si="0"/>
        <v>15.205174000000001</v>
      </c>
      <c r="F36">
        <f t="shared" si="1"/>
        <v>-0.00517400000000201</v>
      </c>
    </row>
    <row r="37" spans="1:6" ht="12.75">
      <c r="A37">
        <v>15.06</v>
      </c>
      <c r="B37">
        <v>705449</v>
      </c>
      <c r="C37">
        <v>2.3</v>
      </c>
      <c r="D37">
        <v>15.422</v>
      </c>
      <c r="E37">
        <f t="shared" si="0"/>
        <v>15.037409200000003</v>
      </c>
      <c r="F37">
        <f t="shared" si="1"/>
        <v>0.022590799999997913</v>
      </c>
    </row>
    <row r="38" spans="1:6" ht="12.75">
      <c r="A38">
        <v>15.19</v>
      </c>
      <c r="B38">
        <v>720599</v>
      </c>
      <c r="C38">
        <v>2.3</v>
      </c>
      <c r="D38">
        <v>15.532</v>
      </c>
      <c r="E38">
        <f t="shared" si="0"/>
        <v>15.147255200000002</v>
      </c>
      <c r="F38">
        <f t="shared" si="1"/>
        <v>0.042744799999997696</v>
      </c>
    </row>
    <row r="39" spans="1:6" ht="12.75">
      <c r="A39">
        <v>15.51</v>
      </c>
      <c r="B39">
        <v>743219</v>
      </c>
      <c r="C39">
        <v>2.3</v>
      </c>
      <c r="D39">
        <v>15.835</v>
      </c>
      <c r="E39">
        <f t="shared" si="0"/>
        <v>15.449831000000001</v>
      </c>
      <c r="F39">
        <f t="shared" si="1"/>
        <v>0.06016899999999836</v>
      </c>
    </row>
    <row r="40" spans="1:6" ht="12.75">
      <c r="A40">
        <v>14.71</v>
      </c>
      <c r="B40">
        <v>767521</v>
      </c>
      <c r="C40">
        <v>2.3</v>
      </c>
      <c r="D40">
        <v>15.151</v>
      </c>
      <c r="E40">
        <f t="shared" si="0"/>
        <v>14.766788600000002</v>
      </c>
      <c r="F40">
        <f t="shared" si="1"/>
        <v>-0.056788600000000855</v>
      </c>
    </row>
    <row r="41" spans="1:6" ht="12.75">
      <c r="A41">
        <v>14.74</v>
      </c>
      <c r="B41">
        <v>791279</v>
      </c>
      <c r="C41">
        <v>2.3</v>
      </c>
      <c r="D41">
        <v>15.11</v>
      </c>
      <c r="E41">
        <f t="shared" si="0"/>
        <v>14.725846</v>
      </c>
      <c r="F41">
        <f t="shared" si="1"/>
        <v>0.014153999999999556</v>
      </c>
    </row>
    <row r="42" spans="1:6" ht="12.75">
      <c r="A42">
        <v>17.05</v>
      </c>
      <c r="B42">
        <v>813989</v>
      </c>
      <c r="C42">
        <v>2.3</v>
      </c>
      <c r="D42">
        <v>17.363</v>
      </c>
      <c r="E42">
        <f t="shared" si="0"/>
        <v>16.9756918</v>
      </c>
      <c r="F42">
        <f t="shared" si="1"/>
        <v>0.07430820000000082</v>
      </c>
    </row>
    <row r="43" spans="1:6" ht="12.75">
      <c r="A43">
        <v>17.67</v>
      </c>
      <c r="B43">
        <v>843299</v>
      </c>
      <c r="C43">
        <v>2.2</v>
      </c>
      <c r="D43">
        <v>18.003</v>
      </c>
      <c r="E43">
        <f t="shared" si="0"/>
        <v>17.614795800000003</v>
      </c>
      <c r="F43">
        <f t="shared" si="1"/>
        <v>0.05520419999999859</v>
      </c>
    </row>
    <row r="44" spans="1:6" ht="12.75">
      <c r="A44">
        <v>17.25</v>
      </c>
      <c r="B44">
        <v>865049</v>
      </c>
      <c r="C44">
        <v>2.3</v>
      </c>
      <c r="D44">
        <v>17.604</v>
      </c>
      <c r="E44">
        <f t="shared" si="0"/>
        <v>17.2163544</v>
      </c>
      <c r="F44">
        <f t="shared" si="1"/>
        <v>0.03364559999999983</v>
      </c>
    </row>
    <row r="45" spans="1:6" ht="12.75">
      <c r="A45">
        <v>16.23</v>
      </c>
      <c r="B45">
        <v>889980</v>
      </c>
      <c r="C45">
        <v>2.3</v>
      </c>
      <c r="D45">
        <v>16.566</v>
      </c>
      <c r="E45">
        <f t="shared" si="0"/>
        <v>16.1798076</v>
      </c>
      <c r="F45">
        <f t="shared" si="1"/>
        <v>0.05019240000000025</v>
      </c>
    </row>
    <row r="46" spans="1:6" ht="12.75">
      <c r="A46">
        <v>14.88</v>
      </c>
      <c r="B46">
        <v>915479</v>
      </c>
      <c r="C46">
        <v>2.3</v>
      </c>
      <c r="D46">
        <v>15.23</v>
      </c>
      <c r="E46">
        <f t="shared" si="0"/>
        <v>14.845678000000001</v>
      </c>
      <c r="F46">
        <f t="shared" si="1"/>
        <v>0.03432199999999952</v>
      </c>
    </row>
    <row r="47" spans="1:6" ht="12.75">
      <c r="A47">
        <v>14.68</v>
      </c>
      <c r="B47">
        <v>939810</v>
      </c>
      <c r="C47">
        <v>2.2</v>
      </c>
      <c r="D47">
        <v>15.064</v>
      </c>
      <c r="E47">
        <f t="shared" si="0"/>
        <v>14.6799104</v>
      </c>
      <c r="F47">
        <f t="shared" si="1"/>
        <v>8.95999999990238E-05</v>
      </c>
    </row>
    <row r="48" spans="1:6" ht="12.75">
      <c r="A48">
        <v>13.51</v>
      </c>
      <c r="B48">
        <v>966059</v>
      </c>
      <c r="C48">
        <v>2.3</v>
      </c>
      <c r="D48">
        <v>13.904</v>
      </c>
      <c r="E48">
        <f t="shared" si="0"/>
        <v>13.5215344</v>
      </c>
      <c r="F48">
        <f t="shared" si="1"/>
        <v>-0.011534400000000389</v>
      </c>
    </row>
    <row r="49" spans="1:6" ht="12.75">
      <c r="A49">
        <v>14.65</v>
      </c>
      <c r="B49">
        <v>990720</v>
      </c>
      <c r="C49">
        <v>2.3</v>
      </c>
      <c r="D49">
        <v>14.992</v>
      </c>
      <c r="E49">
        <f t="shared" si="0"/>
        <v>14.608011200000002</v>
      </c>
      <c r="F49">
        <f t="shared" si="1"/>
        <v>0.041988799999998605</v>
      </c>
    </row>
    <row r="50" spans="1:6" ht="12.75">
      <c r="A50">
        <v>14.1</v>
      </c>
      <c r="B50">
        <v>1006349</v>
      </c>
      <c r="C50">
        <v>2.3</v>
      </c>
      <c r="D50">
        <v>14.458</v>
      </c>
      <c r="E50">
        <f t="shared" si="0"/>
        <v>14.074758800000001</v>
      </c>
      <c r="F50">
        <f t="shared" si="1"/>
        <v>0.025241199999998187</v>
      </c>
    </row>
    <row r="51" spans="1:6" ht="12.75">
      <c r="A51">
        <v>17.48</v>
      </c>
      <c r="B51">
        <v>1019250</v>
      </c>
      <c r="C51">
        <v>2.3</v>
      </c>
      <c r="D51">
        <v>17.851</v>
      </c>
      <c r="E51">
        <f t="shared" si="0"/>
        <v>17.463008600000002</v>
      </c>
      <c r="F51">
        <f t="shared" si="1"/>
        <v>0.016991399999998436</v>
      </c>
    </row>
    <row r="52" spans="1:6" ht="12.75">
      <c r="A52">
        <v>17.62</v>
      </c>
      <c r="B52">
        <v>1041722</v>
      </c>
      <c r="C52">
        <v>2.3</v>
      </c>
      <c r="D52">
        <v>18.043</v>
      </c>
      <c r="E52">
        <f t="shared" si="0"/>
        <v>17.6547398</v>
      </c>
      <c r="F52">
        <f t="shared" si="1"/>
        <v>-0.03473980000000054</v>
      </c>
    </row>
    <row r="53" spans="1:6" ht="12.75">
      <c r="A53">
        <v>19.02</v>
      </c>
      <c r="B53">
        <v>1045593</v>
      </c>
      <c r="C53">
        <v>2.3</v>
      </c>
      <c r="D53">
        <v>19.415</v>
      </c>
      <c r="E53">
        <f t="shared" si="0"/>
        <v>19.024819</v>
      </c>
      <c r="F53">
        <f t="shared" si="1"/>
        <v>-0.004819000000001239</v>
      </c>
    </row>
    <row r="54" spans="1:6" ht="12.75">
      <c r="A54">
        <v>18.76</v>
      </c>
      <c r="B54">
        <v>1052614</v>
      </c>
      <c r="C54">
        <v>2.3</v>
      </c>
      <c r="D54">
        <v>19.101</v>
      </c>
      <c r="E54">
        <f t="shared" si="0"/>
        <v>18.7112586</v>
      </c>
      <c r="F54">
        <f t="shared" si="1"/>
        <v>0.04874140000000082</v>
      </c>
    </row>
    <row r="55" spans="1:6" ht="12.75">
      <c r="A55">
        <v>17</v>
      </c>
      <c r="B55">
        <v>1070313</v>
      </c>
      <c r="C55">
        <v>2.3</v>
      </c>
      <c r="D55">
        <v>17.379</v>
      </c>
      <c r="E55">
        <f t="shared" si="0"/>
        <v>16.991669400000003</v>
      </c>
      <c r="F55">
        <f t="shared" si="1"/>
        <v>0.00833059999999719</v>
      </c>
    </row>
    <row r="56" spans="1:6" ht="12.75">
      <c r="A56">
        <v>15.74</v>
      </c>
      <c r="B56">
        <v>1084172</v>
      </c>
      <c r="C56">
        <v>2.3</v>
      </c>
      <c r="D56">
        <v>16.077</v>
      </c>
      <c r="E56">
        <f t="shared" si="0"/>
        <v>15.691492200000003</v>
      </c>
      <c r="F56">
        <f t="shared" si="1"/>
        <v>0.04850779999999766</v>
      </c>
    </row>
    <row r="57" spans="1:6" ht="12.75">
      <c r="A57">
        <v>15.34</v>
      </c>
      <c r="B57">
        <v>1090622</v>
      </c>
      <c r="C57">
        <v>2.3</v>
      </c>
      <c r="D57">
        <v>15.696</v>
      </c>
      <c r="E57">
        <f t="shared" si="0"/>
        <v>15.3110256</v>
      </c>
      <c r="F57">
        <f t="shared" si="1"/>
        <v>0.02897439999999918</v>
      </c>
    </row>
    <row r="58" spans="1:6" ht="12.75">
      <c r="A58">
        <v>14.33</v>
      </c>
      <c r="B58">
        <v>1105292</v>
      </c>
      <c r="C58">
        <v>2.3</v>
      </c>
      <c r="D58">
        <v>14.788</v>
      </c>
      <c r="E58">
        <f t="shared" si="0"/>
        <v>14.404296800000001</v>
      </c>
      <c r="F58">
        <f t="shared" si="1"/>
        <v>-0.07429680000000083</v>
      </c>
    </row>
    <row r="59" spans="1:6" ht="12.75">
      <c r="A59">
        <v>14.08</v>
      </c>
      <c r="B59">
        <v>1117113</v>
      </c>
      <c r="C59">
        <v>2.3</v>
      </c>
      <c r="D59">
        <v>14.589</v>
      </c>
      <c r="E59">
        <f t="shared" si="0"/>
        <v>14.2055754</v>
      </c>
      <c r="F59">
        <f t="shared" si="1"/>
        <v>-0.12557540000000067</v>
      </c>
    </row>
    <row r="60" spans="1:6" ht="12.75">
      <c r="A60">
        <v>16.3</v>
      </c>
      <c r="B60">
        <v>1144683</v>
      </c>
      <c r="C60">
        <v>2.3</v>
      </c>
      <c r="D60">
        <v>16.669</v>
      </c>
      <c r="E60">
        <f t="shared" si="0"/>
        <v>16.2826634</v>
      </c>
      <c r="F60">
        <f t="shared" si="1"/>
        <v>0.017336600000000146</v>
      </c>
    </row>
    <row r="61" spans="1:6" ht="12.75">
      <c r="A61">
        <v>16.62</v>
      </c>
      <c r="B61">
        <v>1169102</v>
      </c>
      <c r="C61">
        <v>2.3</v>
      </c>
      <c r="D61">
        <v>17.189</v>
      </c>
      <c r="E61">
        <f t="shared" si="0"/>
        <v>16.8019354</v>
      </c>
      <c r="F61">
        <f t="shared" si="1"/>
        <v>-0.1819354000000004</v>
      </c>
    </row>
    <row r="62" spans="1:6" ht="12.75">
      <c r="A62">
        <v>17.4</v>
      </c>
      <c r="B62">
        <v>1194123</v>
      </c>
      <c r="C62">
        <v>2.3</v>
      </c>
      <c r="D62">
        <v>17.807</v>
      </c>
      <c r="E62">
        <f t="shared" si="0"/>
        <v>17.4190702</v>
      </c>
      <c r="F62">
        <f t="shared" si="1"/>
        <v>-0.01907020000000159</v>
      </c>
    </row>
    <row r="63" spans="1:6" ht="12.75">
      <c r="A63">
        <v>18.01</v>
      </c>
      <c r="B63">
        <v>1216353</v>
      </c>
      <c r="C63">
        <v>2.3</v>
      </c>
      <c r="D63">
        <v>18.404</v>
      </c>
      <c r="E63">
        <f t="shared" si="0"/>
        <v>18.0152344</v>
      </c>
      <c r="F63">
        <f t="shared" si="1"/>
        <v>-0.005234399999999084</v>
      </c>
    </row>
    <row r="64" spans="1:6" ht="12.75">
      <c r="A64">
        <v>17.73</v>
      </c>
      <c r="B64">
        <v>1238912</v>
      </c>
      <c r="C64">
        <v>2.3</v>
      </c>
      <c r="D64">
        <v>18.069</v>
      </c>
      <c r="E64">
        <f t="shared" si="0"/>
        <v>17.6807034</v>
      </c>
      <c r="F64">
        <f t="shared" si="1"/>
        <v>0.04929660000000169</v>
      </c>
    </row>
    <row r="65" spans="1:6" ht="12.75">
      <c r="A65">
        <v>17.55</v>
      </c>
      <c r="B65">
        <v>1259402</v>
      </c>
      <c r="C65">
        <v>2.3</v>
      </c>
      <c r="D65">
        <v>17.89</v>
      </c>
      <c r="E65">
        <f t="shared" si="0"/>
        <v>17.501954</v>
      </c>
      <c r="F65">
        <f t="shared" si="1"/>
        <v>0.04804599999999937</v>
      </c>
    </row>
    <row r="66" spans="1:6" ht="12.75">
      <c r="A66">
        <v>17.58</v>
      </c>
      <c r="B66">
        <v>1279952</v>
      </c>
      <c r="C66">
        <v>2.3</v>
      </c>
      <c r="D66">
        <v>17.892</v>
      </c>
      <c r="E66">
        <f t="shared" si="0"/>
        <v>17.5039512</v>
      </c>
      <c r="F66">
        <f t="shared" si="1"/>
        <v>0.0760487999999988</v>
      </c>
    </row>
    <row r="67" spans="1:6" ht="12.75">
      <c r="A67">
        <v>17.07</v>
      </c>
      <c r="B67">
        <v>1300563</v>
      </c>
      <c r="C67">
        <v>2.3</v>
      </c>
      <c r="D67">
        <v>18.076</v>
      </c>
      <c r="E67">
        <f>0.9986*D67-0.363</f>
        <v>17.687693600000003</v>
      </c>
      <c r="F67">
        <f>A67-E67</f>
        <v>-0.6176936000000026</v>
      </c>
    </row>
    <row r="68" spans="1:6" ht="12.75">
      <c r="A68">
        <v>15.59</v>
      </c>
      <c r="B68">
        <v>1321173</v>
      </c>
      <c r="C68">
        <v>2.3</v>
      </c>
      <c r="D68">
        <v>16.022</v>
      </c>
      <c r="E68">
        <f>0.9986*D68-0.363</f>
        <v>15.6365692</v>
      </c>
      <c r="F68">
        <f>A68-E68</f>
        <v>-0.04656920000000042</v>
      </c>
    </row>
    <row r="69" spans="1:6" ht="12.75">
      <c r="A69">
        <v>16.39</v>
      </c>
      <c r="B69">
        <v>1335572</v>
      </c>
      <c r="C69">
        <v>2.3</v>
      </c>
      <c r="D69">
        <v>16.75</v>
      </c>
      <c r="E69">
        <f>0.9986*D69-0.363</f>
        <v>16.36355</v>
      </c>
      <c r="F69">
        <f>A69-E69</f>
        <v>0.02645000000000053</v>
      </c>
    </row>
    <row r="70" spans="1:6" ht="12.75">
      <c r="A70">
        <v>14.31</v>
      </c>
      <c r="B70">
        <v>1347003</v>
      </c>
      <c r="C70">
        <v>2.2</v>
      </c>
      <c r="D70">
        <v>14.694</v>
      </c>
      <c r="E70">
        <f>0.9986*D70-0.363</f>
        <v>14.310428400000001</v>
      </c>
      <c r="F70">
        <f>A70-E70</f>
        <v>-0.00042840000000055056</v>
      </c>
    </row>
    <row r="71" spans="1:6" ht="12.75">
      <c r="A71">
        <v>13.71</v>
      </c>
      <c r="B71">
        <v>1358823</v>
      </c>
      <c r="C71">
        <v>2.2</v>
      </c>
      <c r="D71">
        <v>14.148</v>
      </c>
      <c r="E71">
        <f>0.9986*D71-0.363</f>
        <v>13.765192800000001</v>
      </c>
      <c r="F71">
        <f>A71-E71</f>
        <v>-0.055192800000000375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V33" sqref="V33"/>
    </sheetView>
  </sheetViews>
  <sheetFormatPr defaultColWidth="9.140625" defaultRowHeight="12.75"/>
  <sheetData>
    <row r="1" spans="1:6" ht="12.75">
      <c r="A1" t="s">
        <v>3</v>
      </c>
      <c r="B1" t="s">
        <v>6</v>
      </c>
      <c r="C1" t="s">
        <v>7</v>
      </c>
      <c r="D1" t="s">
        <v>9</v>
      </c>
      <c r="E1" t="s">
        <v>13</v>
      </c>
      <c r="F1" t="s">
        <v>14</v>
      </c>
    </row>
    <row r="2" spans="1:6" ht="12.75">
      <c r="A2">
        <v>33.787</v>
      </c>
      <c r="B2">
        <v>72419</v>
      </c>
      <c r="C2">
        <v>2.2</v>
      </c>
      <c r="D2">
        <v>33.77</v>
      </c>
      <c r="E2">
        <f>0.9906*D2+0.3297</f>
        <v>33.78226200000001</v>
      </c>
      <c r="F2">
        <f>E2-A2</f>
        <v>-0.004737999999989029</v>
      </c>
    </row>
    <row r="3" spans="1:6" ht="12.75">
      <c r="A3">
        <v>33.75</v>
      </c>
      <c r="B3">
        <v>82500</v>
      </c>
      <c r="C3">
        <v>2.2</v>
      </c>
      <c r="D3">
        <v>33.738</v>
      </c>
      <c r="E3">
        <f aca="true" t="shared" si="0" ref="E3:E66">0.9906*D3+0.3297</f>
        <v>33.750562800000004</v>
      </c>
      <c r="F3">
        <f aca="true" t="shared" si="1" ref="F3:F66">E3-A3</f>
        <v>0.0005628000000044153</v>
      </c>
    </row>
    <row r="4" spans="1:6" ht="12.75">
      <c r="A4">
        <v>33.727</v>
      </c>
      <c r="B4">
        <v>94260</v>
      </c>
      <c r="C4">
        <v>2.1</v>
      </c>
      <c r="D4">
        <v>33.713</v>
      </c>
      <c r="E4">
        <f t="shared" si="0"/>
        <v>33.7257978</v>
      </c>
      <c r="F4">
        <f t="shared" si="1"/>
        <v>-0.001202199999994491</v>
      </c>
    </row>
    <row r="5" spans="1:6" ht="12.75">
      <c r="A5">
        <v>33.734</v>
      </c>
      <c r="B5">
        <v>105300</v>
      </c>
      <c r="C5">
        <v>2.2</v>
      </c>
      <c r="D5">
        <v>33.734</v>
      </c>
      <c r="E5">
        <f t="shared" si="0"/>
        <v>33.746600400000005</v>
      </c>
      <c r="F5">
        <f t="shared" si="1"/>
        <v>0.01260040000000373</v>
      </c>
    </row>
    <row r="6" spans="1:6" ht="12.75">
      <c r="A6">
        <v>33.702</v>
      </c>
      <c r="B6">
        <v>120240</v>
      </c>
      <c r="C6">
        <v>2.1</v>
      </c>
      <c r="D6">
        <v>33.695</v>
      </c>
      <c r="E6">
        <f t="shared" si="0"/>
        <v>33.707967000000004</v>
      </c>
      <c r="F6">
        <f t="shared" si="1"/>
        <v>0.005967000000005385</v>
      </c>
    </row>
    <row r="7" spans="1:6" ht="12.75">
      <c r="A7">
        <v>33.73</v>
      </c>
      <c r="B7">
        <v>134159</v>
      </c>
      <c r="C7">
        <v>2.1</v>
      </c>
      <c r="D7">
        <v>33.705</v>
      </c>
      <c r="E7">
        <f t="shared" si="0"/>
        <v>33.717873000000004</v>
      </c>
      <c r="F7">
        <f t="shared" si="1"/>
        <v>-0.01212699999999245</v>
      </c>
    </row>
    <row r="8" spans="1:6" ht="12.75">
      <c r="A8">
        <v>33.712</v>
      </c>
      <c r="B8">
        <v>155429</v>
      </c>
      <c r="C8">
        <v>2.2</v>
      </c>
      <c r="D8">
        <v>33.702</v>
      </c>
      <c r="E8">
        <f t="shared" si="0"/>
        <v>33.7149012</v>
      </c>
      <c r="F8">
        <f t="shared" si="1"/>
        <v>0.0029011999999966065</v>
      </c>
    </row>
    <row r="9" spans="1:6" ht="12.75">
      <c r="A9">
        <v>33.724</v>
      </c>
      <c r="B9">
        <v>167159</v>
      </c>
      <c r="C9">
        <v>2.1</v>
      </c>
      <c r="D9">
        <v>33.702</v>
      </c>
      <c r="E9">
        <f t="shared" si="0"/>
        <v>33.7149012</v>
      </c>
      <c r="F9">
        <f t="shared" si="1"/>
        <v>-0.009098799999996743</v>
      </c>
    </row>
    <row r="10" spans="1:6" ht="12.75">
      <c r="A10">
        <v>33.556</v>
      </c>
      <c r="B10">
        <v>182279</v>
      </c>
      <c r="C10">
        <v>2.1</v>
      </c>
      <c r="D10">
        <v>33.538</v>
      </c>
      <c r="E10">
        <f t="shared" si="0"/>
        <v>33.5524428</v>
      </c>
      <c r="F10">
        <f t="shared" si="1"/>
        <v>-0.0035571999999959303</v>
      </c>
    </row>
    <row r="11" spans="1:6" ht="12.75">
      <c r="A11">
        <v>33.528</v>
      </c>
      <c r="B11">
        <v>197369</v>
      </c>
      <c r="C11">
        <v>2.2</v>
      </c>
      <c r="D11">
        <v>33.519</v>
      </c>
      <c r="E11">
        <f t="shared" si="0"/>
        <v>33.5336214</v>
      </c>
      <c r="F11">
        <f t="shared" si="1"/>
        <v>0.005621400000002552</v>
      </c>
    </row>
    <row r="12" spans="1:6" ht="12.75">
      <c r="A12">
        <v>33.714</v>
      </c>
      <c r="B12">
        <v>219809</v>
      </c>
      <c r="C12">
        <v>2.2</v>
      </c>
      <c r="D12">
        <v>33.705</v>
      </c>
      <c r="E12">
        <f t="shared" si="0"/>
        <v>33.717873000000004</v>
      </c>
      <c r="F12">
        <f t="shared" si="1"/>
        <v>0.0038730000000057885</v>
      </c>
    </row>
    <row r="13" spans="1:6" ht="12.75">
      <c r="A13">
        <v>33.506</v>
      </c>
      <c r="B13">
        <v>243749</v>
      </c>
      <c r="C13">
        <v>2.2</v>
      </c>
      <c r="D13">
        <v>33.49</v>
      </c>
      <c r="E13">
        <f t="shared" si="0"/>
        <v>33.50489400000001</v>
      </c>
      <c r="F13">
        <f t="shared" si="1"/>
        <v>-0.001105999999992946</v>
      </c>
    </row>
    <row r="14" spans="1:6" ht="12.75">
      <c r="A14">
        <v>33.358</v>
      </c>
      <c r="B14">
        <v>266100</v>
      </c>
      <c r="C14">
        <v>2.2</v>
      </c>
      <c r="D14">
        <v>33.344</v>
      </c>
      <c r="E14">
        <f t="shared" si="0"/>
        <v>33.36026640000001</v>
      </c>
      <c r="F14">
        <f t="shared" si="1"/>
        <v>0.002266400000010549</v>
      </c>
    </row>
    <row r="15" spans="1:6" ht="12.75">
      <c r="A15">
        <v>33.307</v>
      </c>
      <c r="B15">
        <v>334409</v>
      </c>
      <c r="C15">
        <v>2.3</v>
      </c>
      <c r="D15">
        <v>33.287</v>
      </c>
      <c r="E15">
        <f t="shared" si="0"/>
        <v>33.3038022</v>
      </c>
      <c r="F15">
        <f t="shared" si="1"/>
        <v>-0.00319780000000236</v>
      </c>
    </row>
    <row r="16" spans="1:6" ht="12.75">
      <c r="A16">
        <v>33.553</v>
      </c>
      <c r="B16">
        <v>357870</v>
      </c>
      <c r="C16">
        <v>2.3</v>
      </c>
      <c r="D16">
        <v>33.549</v>
      </c>
      <c r="E16">
        <f t="shared" si="0"/>
        <v>33.563339400000004</v>
      </c>
      <c r="F16">
        <f t="shared" si="1"/>
        <v>0.010339400000006549</v>
      </c>
    </row>
    <row r="17" spans="1:6" ht="12.75">
      <c r="A17">
        <v>33.492</v>
      </c>
      <c r="B17">
        <v>382469</v>
      </c>
      <c r="C17">
        <v>2.3</v>
      </c>
      <c r="D17">
        <v>33.489</v>
      </c>
      <c r="E17">
        <f t="shared" si="0"/>
        <v>33.5039034</v>
      </c>
      <c r="F17">
        <f t="shared" si="1"/>
        <v>0.01190340000000134</v>
      </c>
    </row>
    <row r="18" spans="1:6" ht="12.75">
      <c r="A18">
        <v>33.354</v>
      </c>
      <c r="B18">
        <v>411269</v>
      </c>
      <c r="C18">
        <v>2.3</v>
      </c>
      <c r="D18">
        <v>33.35</v>
      </c>
      <c r="E18">
        <f t="shared" si="0"/>
        <v>33.36621</v>
      </c>
      <c r="F18">
        <f t="shared" si="1"/>
        <v>0.012210000000003163</v>
      </c>
    </row>
    <row r="19" spans="1:6" ht="12.75">
      <c r="A19">
        <v>33.357</v>
      </c>
      <c r="B19">
        <v>431369</v>
      </c>
      <c r="C19">
        <v>2.3</v>
      </c>
      <c r="D19">
        <v>33.354</v>
      </c>
      <c r="E19">
        <f t="shared" si="0"/>
        <v>33.3701724</v>
      </c>
      <c r="F19">
        <f t="shared" si="1"/>
        <v>0.013172400000001971</v>
      </c>
    </row>
    <row r="20" spans="1:6" ht="12.75">
      <c r="A20">
        <v>33.488</v>
      </c>
      <c r="B20">
        <v>455909</v>
      </c>
      <c r="C20">
        <v>2.3</v>
      </c>
      <c r="D20">
        <v>33.48</v>
      </c>
      <c r="E20">
        <f t="shared" si="0"/>
        <v>33.494988</v>
      </c>
      <c r="F20">
        <f t="shared" si="1"/>
        <v>0.006987999999999772</v>
      </c>
    </row>
    <row r="21" spans="1:6" ht="12.75">
      <c r="A21">
        <v>33.343</v>
      </c>
      <c r="B21">
        <v>480240</v>
      </c>
      <c r="C21">
        <v>2.3</v>
      </c>
      <c r="D21">
        <v>33.339</v>
      </c>
      <c r="E21">
        <f t="shared" si="0"/>
        <v>33.3553134</v>
      </c>
      <c r="F21">
        <f t="shared" si="1"/>
        <v>0.012313399999996477</v>
      </c>
    </row>
    <row r="22" spans="1:6" ht="12.75">
      <c r="A22">
        <v>33.585</v>
      </c>
      <c r="B22">
        <v>504990</v>
      </c>
      <c r="C22">
        <v>2.2</v>
      </c>
      <c r="D22">
        <v>33.578</v>
      </c>
      <c r="E22">
        <f t="shared" si="0"/>
        <v>33.592066800000005</v>
      </c>
      <c r="F22">
        <f t="shared" si="1"/>
        <v>0.0070668000000040365</v>
      </c>
    </row>
    <row r="23" spans="1:6" ht="12.75">
      <c r="A23">
        <v>33.769</v>
      </c>
      <c r="B23">
        <v>524310</v>
      </c>
      <c r="C23">
        <v>2.2</v>
      </c>
      <c r="D23">
        <v>33.761</v>
      </c>
      <c r="E23">
        <f t="shared" si="0"/>
        <v>33.7733466</v>
      </c>
      <c r="F23">
        <f t="shared" si="1"/>
        <v>0.004346600000005196</v>
      </c>
    </row>
    <row r="24" spans="1:6" ht="12.75">
      <c r="A24">
        <v>33.791</v>
      </c>
      <c r="B24">
        <v>545909</v>
      </c>
      <c r="C24">
        <v>2.3</v>
      </c>
      <c r="D24">
        <v>33.78</v>
      </c>
      <c r="E24">
        <f t="shared" si="0"/>
        <v>33.792168000000004</v>
      </c>
      <c r="F24">
        <f t="shared" si="1"/>
        <v>0.0011680000000069413</v>
      </c>
    </row>
    <row r="25" spans="1:6" ht="12.75">
      <c r="A25">
        <v>33.726</v>
      </c>
      <c r="B25">
        <v>566849</v>
      </c>
      <c r="C25">
        <v>2.3</v>
      </c>
      <c r="D25">
        <v>33.722</v>
      </c>
      <c r="E25">
        <f t="shared" si="0"/>
        <v>33.7347132</v>
      </c>
      <c r="F25">
        <f t="shared" si="1"/>
        <v>0.00871320000000253</v>
      </c>
    </row>
    <row r="26" spans="1:6" ht="12.75">
      <c r="A26">
        <v>33.732</v>
      </c>
      <c r="B26">
        <v>576869</v>
      </c>
      <c r="C26">
        <v>2.4</v>
      </c>
      <c r="D26">
        <v>33.713</v>
      </c>
      <c r="E26">
        <f t="shared" si="0"/>
        <v>33.7257978</v>
      </c>
      <c r="F26">
        <f t="shared" si="1"/>
        <v>-0.006202199999997049</v>
      </c>
    </row>
    <row r="27" spans="1:6" ht="12.75">
      <c r="A27">
        <v>33.755</v>
      </c>
      <c r="B27">
        <v>591719</v>
      </c>
      <c r="C27">
        <v>2.3</v>
      </c>
      <c r="D27">
        <v>33.756</v>
      </c>
      <c r="E27">
        <f t="shared" si="0"/>
        <v>33.7683936</v>
      </c>
      <c r="F27">
        <f t="shared" si="1"/>
        <v>0.01339360000000056</v>
      </c>
    </row>
    <row r="28" spans="1:6" ht="12.75">
      <c r="A28">
        <v>33.751</v>
      </c>
      <c r="B28">
        <v>601049</v>
      </c>
      <c r="C28">
        <v>2.4</v>
      </c>
      <c r="D28">
        <v>33.748</v>
      </c>
      <c r="E28">
        <f t="shared" si="0"/>
        <v>33.7604688</v>
      </c>
      <c r="F28">
        <f t="shared" si="1"/>
        <v>0.009468800000000499</v>
      </c>
    </row>
    <row r="29" spans="1:6" ht="12.75">
      <c r="A29">
        <v>33.758</v>
      </c>
      <c r="B29">
        <v>606599</v>
      </c>
      <c r="C29">
        <v>2.3</v>
      </c>
      <c r="D29">
        <v>33.754</v>
      </c>
      <c r="E29">
        <f t="shared" si="0"/>
        <v>33.7664124</v>
      </c>
      <c r="F29">
        <f t="shared" si="1"/>
        <v>0.008412399999997433</v>
      </c>
    </row>
    <row r="30" spans="1:6" ht="12.75">
      <c r="A30">
        <v>33.653</v>
      </c>
      <c r="B30">
        <v>615149</v>
      </c>
      <c r="C30">
        <v>2.2</v>
      </c>
      <c r="D30">
        <v>33.646</v>
      </c>
      <c r="E30">
        <f t="shared" si="0"/>
        <v>33.65942760000001</v>
      </c>
      <c r="F30">
        <f t="shared" si="1"/>
        <v>0.006427600000009193</v>
      </c>
    </row>
    <row r="31" spans="1:6" ht="12.75">
      <c r="A31">
        <v>33.734</v>
      </c>
      <c r="B31">
        <v>628889</v>
      </c>
      <c r="C31">
        <v>2.2</v>
      </c>
      <c r="D31">
        <v>33.736</v>
      </c>
      <c r="E31">
        <f t="shared" si="0"/>
        <v>33.7485816</v>
      </c>
      <c r="F31">
        <f t="shared" si="1"/>
        <v>0.01458159999999964</v>
      </c>
    </row>
    <row r="32" spans="1:6" ht="12.75">
      <c r="A32">
        <v>33.748</v>
      </c>
      <c r="B32">
        <v>631890</v>
      </c>
      <c r="C32">
        <v>2.2</v>
      </c>
      <c r="D32">
        <v>33.746</v>
      </c>
      <c r="E32">
        <f t="shared" si="0"/>
        <v>33.75848760000001</v>
      </c>
      <c r="F32">
        <f t="shared" si="1"/>
        <v>0.01048760000001181</v>
      </c>
    </row>
    <row r="33" spans="1:6" ht="12.75">
      <c r="A33">
        <v>33.744</v>
      </c>
      <c r="B33">
        <v>658589</v>
      </c>
      <c r="C33">
        <v>2.2</v>
      </c>
      <c r="D33">
        <v>33.732</v>
      </c>
      <c r="E33">
        <f t="shared" si="0"/>
        <v>33.7446192</v>
      </c>
      <c r="F33">
        <f t="shared" si="1"/>
        <v>0.0006192000000027065</v>
      </c>
    </row>
    <row r="34" spans="1:6" ht="12.75">
      <c r="A34">
        <v>33.822</v>
      </c>
      <c r="B34">
        <v>689549</v>
      </c>
      <c r="C34">
        <v>2.3</v>
      </c>
      <c r="D34">
        <v>33.809</v>
      </c>
      <c r="E34">
        <f t="shared" si="0"/>
        <v>33.820895400000005</v>
      </c>
      <c r="F34">
        <f t="shared" si="1"/>
        <v>-0.0011045999999979017</v>
      </c>
    </row>
    <row r="35" spans="1:6" ht="12.75">
      <c r="A35">
        <v>33.732</v>
      </c>
      <c r="B35">
        <v>705449</v>
      </c>
      <c r="C35">
        <v>2.3</v>
      </c>
      <c r="D35">
        <v>33.712</v>
      </c>
      <c r="E35">
        <f t="shared" si="0"/>
        <v>33.72480720000001</v>
      </c>
      <c r="F35">
        <f t="shared" si="1"/>
        <v>-0.0071927999999914505</v>
      </c>
    </row>
    <row r="36" spans="1:6" ht="12.75">
      <c r="A36">
        <v>33.32</v>
      </c>
      <c r="B36">
        <v>743219</v>
      </c>
      <c r="C36">
        <v>2.3</v>
      </c>
      <c r="D36">
        <v>33.31</v>
      </c>
      <c r="E36">
        <f t="shared" si="0"/>
        <v>33.326586000000006</v>
      </c>
      <c r="F36">
        <f t="shared" si="1"/>
        <v>0.006586000000005754</v>
      </c>
    </row>
    <row r="37" spans="1:6" ht="12.75">
      <c r="A37">
        <v>33.511</v>
      </c>
      <c r="B37">
        <v>767521</v>
      </c>
      <c r="C37">
        <v>2.3</v>
      </c>
      <c r="D37">
        <v>33.497</v>
      </c>
      <c r="E37">
        <f t="shared" si="0"/>
        <v>33.511828200000004</v>
      </c>
      <c r="F37">
        <f t="shared" si="1"/>
        <v>0.0008282000000008338</v>
      </c>
    </row>
    <row r="38" spans="1:6" ht="12.75">
      <c r="A38">
        <v>33.132</v>
      </c>
      <c r="B38">
        <v>791279</v>
      </c>
      <c r="C38">
        <v>2.3</v>
      </c>
      <c r="D38">
        <v>33.12</v>
      </c>
      <c r="E38">
        <f t="shared" si="0"/>
        <v>33.138372000000004</v>
      </c>
      <c r="F38">
        <f t="shared" si="1"/>
        <v>0.0063720000000060395</v>
      </c>
    </row>
    <row r="39" spans="1:6" ht="12.75">
      <c r="A39">
        <v>33.169</v>
      </c>
      <c r="B39">
        <v>813989</v>
      </c>
      <c r="C39">
        <v>2.3</v>
      </c>
      <c r="D39">
        <v>33.158</v>
      </c>
      <c r="E39">
        <f t="shared" si="0"/>
        <v>33.176014800000004</v>
      </c>
      <c r="F39">
        <f t="shared" si="1"/>
        <v>0.007014800000007426</v>
      </c>
    </row>
    <row r="40" spans="1:6" ht="12.75">
      <c r="A40">
        <v>33.288</v>
      </c>
      <c r="B40">
        <v>843299</v>
      </c>
      <c r="C40">
        <v>2.2</v>
      </c>
      <c r="D40">
        <v>33.273</v>
      </c>
      <c r="E40">
        <f t="shared" si="0"/>
        <v>33.28993380000001</v>
      </c>
      <c r="F40">
        <f t="shared" si="1"/>
        <v>0.0019338000000104216</v>
      </c>
    </row>
    <row r="41" spans="1:6" ht="12.75">
      <c r="A41">
        <v>33.362</v>
      </c>
      <c r="B41">
        <v>865049</v>
      </c>
      <c r="C41">
        <v>2.3</v>
      </c>
      <c r="D41">
        <v>33.35</v>
      </c>
      <c r="E41">
        <f t="shared" si="0"/>
        <v>33.36621</v>
      </c>
      <c r="F41">
        <f t="shared" si="1"/>
        <v>0.004210000000000491</v>
      </c>
    </row>
    <row r="42" spans="1:6" ht="12.75">
      <c r="A42">
        <v>33.129</v>
      </c>
      <c r="B42">
        <v>889980</v>
      </c>
      <c r="C42">
        <v>2.3</v>
      </c>
      <c r="D42">
        <v>33.116</v>
      </c>
      <c r="E42">
        <f t="shared" si="0"/>
        <v>33.134409600000005</v>
      </c>
      <c r="F42">
        <f t="shared" si="1"/>
        <v>0.005409600000007231</v>
      </c>
    </row>
    <row r="43" spans="1:6" ht="12.75">
      <c r="A43">
        <v>33.094</v>
      </c>
      <c r="B43">
        <v>915479</v>
      </c>
      <c r="C43">
        <v>2.3</v>
      </c>
      <c r="D43">
        <v>33.082</v>
      </c>
      <c r="E43">
        <f t="shared" si="0"/>
        <v>33.1007292</v>
      </c>
      <c r="F43">
        <f t="shared" si="1"/>
        <v>0.006729200000002322</v>
      </c>
    </row>
    <row r="44" spans="1:6" ht="12.75">
      <c r="A44">
        <v>33.155</v>
      </c>
      <c r="B44">
        <v>939810</v>
      </c>
      <c r="C44">
        <v>2.2</v>
      </c>
      <c r="D44">
        <v>33.141</v>
      </c>
      <c r="E44">
        <f t="shared" si="0"/>
        <v>33.1591746</v>
      </c>
      <c r="F44">
        <f t="shared" si="1"/>
        <v>0.004174599999998918</v>
      </c>
    </row>
    <row r="45" spans="1:6" ht="12.75">
      <c r="A45">
        <v>33.219</v>
      </c>
      <c r="B45">
        <v>966059</v>
      </c>
      <c r="C45">
        <v>2.3</v>
      </c>
      <c r="D45">
        <v>33.2</v>
      </c>
      <c r="E45">
        <f t="shared" si="0"/>
        <v>33.217620000000004</v>
      </c>
      <c r="F45">
        <f t="shared" si="1"/>
        <v>-0.0013799999999974943</v>
      </c>
    </row>
    <row r="46" spans="1:6" ht="12.75">
      <c r="A46">
        <v>33.742</v>
      </c>
      <c r="B46">
        <v>990720</v>
      </c>
      <c r="C46">
        <v>2.3</v>
      </c>
      <c r="D46">
        <v>33.725</v>
      </c>
      <c r="E46">
        <f t="shared" si="0"/>
        <v>33.737685000000006</v>
      </c>
      <c r="F46">
        <f t="shared" si="1"/>
        <v>-0.004314999999991187</v>
      </c>
    </row>
    <row r="47" spans="1:6" ht="12.75">
      <c r="A47">
        <v>33.706</v>
      </c>
      <c r="B47">
        <v>1006349</v>
      </c>
      <c r="C47">
        <v>2.3</v>
      </c>
      <c r="D47">
        <v>33.684</v>
      </c>
      <c r="E47">
        <f t="shared" si="0"/>
        <v>33.6970704</v>
      </c>
      <c r="F47">
        <f t="shared" si="1"/>
        <v>-0.00892960000000187</v>
      </c>
    </row>
    <row r="48" spans="1:6" ht="12.75">
      <c r="A48">
        <v>33.706</v>
      </c>
      <c r="B48">
        <v>1019250</v>
      </c>
      <c r="C48">
        <v>2.3</v>
      </c>
      <c r="D48">
        <v>33.69</v>
      </c>
      <c r="E48">
        <f t="shared" si="0"/>
        <v>33.703014</v>
      </c>
      <c r="F48">
        <f t="shared" si="1"/>
        <v>-0.002985999999999933</v>
      </c>
    </row>
    <row r="49" spans="1:6" ht="12.75">
      <c r="A49">
        <v>33.695</v>
      </c>
      <c r="B49">
        <v>1041722</v>
      </c>
      <c r="C49">
        <v>2.3</v>
      </c>
      <c r="D49">
        <v>33.672</v>
      </c>
      <c r="E49">
        <f t="shared" si="0"/>
        <v>33.6851832</v>
      </c>
      <c r="F49">
        <f t="shared" si="1"/>
        <v>-0.009816800000002956</v>
      </c>
    </row>
    <row r="50" spans="1:6" ht="12.75">
      <c r="A50">
        <v>33.732</v>
      </c>
      <c r="B50">
        <v>1045593</v>
      </c>
      <c r="C50">
        <v>2.3</v>
      </c>
      <c r="D50">
        <v>33.711</v>
      </c>
      <c r="E50">
        <f t="shared" si="0"/>
        <v>33.7238166</v>
      </c>
      <c r="F50">
        <f t="shared" si="1"/>
        <v>-0.008183400000000063</v>
      </c>
    </row>
    <row r="51" spans="1:6" ht="12.75">
      <c r="A51">
        <v>33.717</v>
      </c>
      <c r="B51">
        <v>1052614</v>
      </c>
      <c r="C51">
        <v>2.3</v>
      </c>
      <c r="D51">
        <v>33.696</v>
      </c>
      <c r="E51">
        <f t="shared" si="0"/>
        <v>33.708957600000005</v>
      </c>
      <c r="F51">
        <f t="shared" si="1"/>
        <v>-0.008042399999993677</v>
      </c>
    </row>
    <row r="52" spans="1:6" ht="12.75">
      <c r="A52">
        <v>33.742</v>
      </c>
      <c r="B52">
        <v>1070313</v>
      </c>
      <c r="C52">
        <v>2.3</v>
      </c>
      <c r="D52">
        <v>33.722</v>
      </c>
      <c r="E52">
        <f t="shared" si="0"/>
        <v>33.7347132</v>
      </c>
      <c r="F52">
        <f t="shared" si="1"/>
        <v>-0.007286799999995708</v>
      </c>
    </row>
    <row r="53" spans="1:6" ht="12.75">
      <c r="A53">
        <v>33.708</v>
      </c>
      <c r="B53">
        <v>1084172</v>
      </c>
      <c r="C53">
        <v>2.3</v>
      </c>
      <c r="D53">
        <v>33.683</v>
      </c>
      <c r="E53">
        <f t="shared" si="0"/>
        <v>33.69607980000001</v>
      </c>
      <c r="F53">
        <f t="shared" si="1"/>
        <v>-0.01192019999999161</v>
      </c>
    </row>
    <row r="54" spans="1:6" ht="12.75">
      <c r="A54">
        <v>33.704</v>
      </c>
      <c r="B54">
        <v>1090622</v>
      </c>
      <c r="C54">
        <v>2.3</v>
      </c>
      <c r="D54">
        <v>33.679</v>
      </c>
      <c r="E54">
        <f t="shared" si="0"/>
        <v>33.69211740000001</v>
      </c>
      <c r="F54">
        <f t="shared" si="1"/>
        <v>-0.011882599999992749</v>
      </c>
    </row>
    <row r="55" spans="1:6" ht="12.75">
      <c r="A55">
        <v>33.719</v>
      </c>
      <c r="B55">
        <v>1105292</v>
      </c>
      <c r="C55">
        <v>2.3</v>
      </c>
      <c r="D55">
        <v>33.691</v>
      </c>
      <c r="E55">
        <f t="shared" si="0"/>
        <v>33.704004600000005</v>
      </c>
      <c r="F55">
        <f t="shared" si="1"/>
        <v>-0.01499539999999655</v>
      </c>
    </row>
    <row r="56" spans="1:6" ht="12.75">
      <c r="A56">
        <v>33.418</v>
      </c>
      <c r="B56">
        <v>1117113</v>
      </c>
      <c r="C56">
        <v>2.3</v>
      </c>
      <c r="D56">
        <v>33.378</v>
      </c>
      <c r="E56">
        <f t="shared" si="0"/>
        <v>33.3939468</v>
      </c>
      <c r="F56">
        <f t="shared" si="1"/>
        <v>-0.024053199999997332</v>
      </c>
    </row>
    <row r="57" spans="1:6" ht="12.75">
      <c r="A57">
        <v>33.212</v>
      </c>
      <c r="B57">
        <v>1144683</v>
      </c>
      <c r="C57">
        <v>2.3</v>
      </c>
      <c r="D57">
        <v>33.187</v>
      </c>
      <c r="E57">
        <f t="shared" si="0"/>
        <v>33.2047422</v>
      </c>
      <c r="F57">
        <f t="shared" si="1"/>
        <v>-0.007257800000004977</v>
      </c>
    </row>
    <row r="58" spans="1:6" ht="12.75">
      <c r="A58">
        <v>32.993</v>
      </c>
      <c r="B58">
        <v>1169102</v>
      </c>
      <c r="C58">
        <v>2.3</v>
      </c>
      <c r="D58">
        <v>32.969</v>
      </c>
      <c r="E58">
        <f t="shared" si="0"/>
        <v>32.988791400000004</v>
      </c>
      <c r="F58">
        <f t="shared" si="1"/>
        <v>-0.0042085999999983414</v>
      </c>
    </row>
    <row r="59" spans="1:6" ht="12.75">
      <c r="A59">
        <v>33.095</v>
      </c>
      <c r="B59">
        <v>1194123</v>
      </c>
      <c r="C59">
        <v>2.3</v>
      </c>
      <c r="D59">
        <v>33.067</v>
      </c>
      <c r="E59">
        <f t="shared" si="0"/>
        <v>33.0858702</v>
      </c>
      <c r="F59">
        <f t="shared" si="1"/>
        <v>-0.009129799999996635</v>
      </c>
    </row>
    <row r="60" spans="1:6" ht="12.75">
      <c r="A60">
        <v>33.202</v>
      </c>
      <c r="B60">
        <v>1238912</v>
      </c>
      <c r="C60">
        <v>2.3</v>
      </c>
      <c r="D60">
        <v>33.177</v>
      </c>
      <c r="E60">
        <f t="shared" si="0"/>
        <v>33.194836200000005</v>
      </c>
      <c r="F60">
        <f t="shared" si="1"/>
        <v>-0.007163799999993614</v>
      </c>
    </row>
    <row r="61" spans="1:6" ht="12.75">
      <c r="A61">
        <v>32.913</v>
      </c>
      <c r="B61">
        <v>1259402</v>
      </c>
      <c r="C61">
        <v>2.3</v>
      </c>
      <c r="D61">
        <v>32.889</v>
      </c>
      <c r="E61">
        <f t="shared" si="0"/>
        <v>32.909543400000004</v>
      </c>
      <c r="F61">
        <f t="shared" si="1"/>
        <v>-0.0034565999999927044</v>
      </c>
    </row>
    <row r="62" spans="1:6" ht="12.75">
      <c r="A62">
        <v>32.895</v>
      </c>
      <c r="B62">
        <v>1279952</v>
      </c>
      <c r="C62">
        <v>2.3</v>
      </c>
      <c r="D62">
        <v>32.87</v>
      </c>
      <c r="E62">
        <f t="shared" si="0"/>
        <v>32.890722000000004</v>
      </c>
      <c r="F62">
        <f t="shared" si="1"/>
        <v>-0.004277999999999338</v>
      </c>
    </row>
    <row r="63" spans="1:6" ht="12.75">
      <c r="A63">
        <v>33.095</v>
      </c>
      <c r="B63">
        <v>1300563</v>
      </c>
      <c r="C63">
        <v>2.3</v>
      </c>
      <c r="D63">
        <v>33.053</v>
      </c>
      <c r="E63">
        <f t="shared" si="0"/>
        <v>33.0720018</v>
      </c>
      <c r="F63">
        <f t="shared" si="1"/>
        <v>-0.022998199999996416</v>
      </c>
    </row>
    <row r="64" spans="1:6" ht="12.75">
      <c r="A64">
        <v>33.73</v>
      </c>
      <c r="B64">
        <v>1321173</v>
      </c>
      <c r="C64">
        <v>2.3</v>
      </c>
      <c r="D64">
        <v>33.711</v>
      </c>
      <c r="E64">
        <f t="shared" si="0"/>
        <v>33.7238166</v>
      </c>
      <c r="F64">
        <f t="shared" si="1"/>
        <v>-0.006183399999997619</v>
      </c>
    </row>
    <row r="65" spans="1:6" ht="12.75">
      <c r="A65">
        <v>33.76</v>
      </c>
      <c r="B65">
        <v>1335572</v>
      </c>
      <c r="C65">
        <v>2.3</v>
      </c>
      <c r="D65">
        <v>33.732</v>
      </c>
      <c r="E65">
        <f t="shared" si="0"/>
        <v>33.7446192</v>
      </c>
      <c r="F65">
        <f t="shared" si="1"/>
        <v>-0.015380799999995531</v>
      </c>
    </row>
    <row r="66" spans="1:6" ht="12.75">
      <c r="A66">
        <v>33.47</v>
      </c>
      <c r="B66">
        <v>1347003</v>
      </c>
      <c r="C66">
        <v>2.2</v>
      </c>
      <c r="D66">
        <v>33.439</v>
      </c>
      <c r="E66">
        <f t="shared" si="0"/>
        <v>33.4543734</v>
      </c>
      <c r="F66">
        <f t="shared" si="1"/>
        <v>-0.01562659999999738</v>
      </c>
    </row>
    <row r="67" spans="1:6" ht="12.75">
      <c r="A67">
        <v>33.806</v>
      </c>
      <c r="B67">
        <v>1358823</v>
      </c>
      <c r="C67">
        <v>2.2</v>
      </c>
      <c r="D67">
        <v>33.772</v>
      </c>
      <c r="E67">
        <f>0.9906*D67+0.3297</f>
        <v>33.7842432</v>
      </c>
      <c r="F67">
        <f>E67-A67</f>
        <v>-0.021756799999998577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C1">
      <selection activeCell="O38" sqref="O38"/>
    </sheetView>
  </sheetViews>
  <sheetFormatPr defaultColWidth="9.140625" defaultRowHeight="12.75"/>
  <cols>
    <col min="8" max="8" width="10.00390625" style="0" bestFit="1" customWidth="1"/>
  </cols>
  <sheetData>
    <row r="1" spans="1:12" ht="12.75">
      <c r="A1" t="s">
        <v>5</v>
      </c>
      <c r="B1" t="s">
        <v>6</v>
      </c>
      <c r="C1" t="s">
        <v>7</v>
      </c>
      <c r="D1" t="s">
        <v>11</v>
      </c>
      <c r="E1" t="s">
        <v>12</v>
      </c>
      <c r="G1" t="s">
        <v>15</v>
      </c>
      <c r="H1" t="s">
        <v>16</v>
      </c>
      <c r="J1" t="s">
        <v>13</v>
      </c>
      <c r="K1" t="s">
        <v>21</v>
      </c>
      <c r="L1" t="s">
        <v>22</v>
      </c>
    </row>
    <row r="2" spans="1:12" ht="12.75">
      <c r="A2">
        <v>0.39</v>
      </c>
      <c r="B2">
        <v>66630</v>
      </c>
      <c r="C2">
        <v>2.2</v>
      </c>
      <c r="D2">
        <v>2278.56</v>
      </c>
      <c r="E2">
        <v>1.083</v>
      </c>
      <c r="G2" t="s">
        <v>17</v>
      </c>
      <c r="H2">
        <v>0.0021263782580160286</v>
      </c>
      <c r="J2">
        <f>$H$2*E2*E2+$H$3*E2+$H$4+$H$5*D2</f>
        <v>0.5408151895402338</v>
      </c>
      <c r="K2">
        <f>J2-A2</f>
        <v>0.15081518954023376</v>
      </c>
      <c r="L2">
        <f>K2*K2</f>
        <v>0.022745221396056635</v>
      </c>
    </row>
    <row r="3" spans="1:12" ht="12.75">
      <c r="A3">
        <v>0.67</v>
      </c>
      <c r="B3">
        <v>72419</v>
      </c>
      <c r="C3">
        <v>2.2</v>
      </c>
      <c r="D3">
        <v>2334.37</v>
      </c>
      <c r="E3">
        <v>1.989</v>
      </c>
      <c r="G3" t="s">
        <v>18</v>
      </c>
      <c r="H3">
        <v>0.20373509479624588</v>
      </c>
      <c r="J3">
        <f aca="true" t="shared" si="0" ref="J3:J66">$H$2*E3*E3+$H$3*E3+$H$4+$H$5*D3</f>
        <v>0.7429162247355716</v>
      </c>
      <c r="K3">
        <f aca="true" t="shared" si="1" ref="K3:K66">J3-A3</f>
        <v>0.07291622473557158</v>
      </c>
      <c r="L3">
        <f aca="true" t="shared" si="2" ref="L3:L66">K3*K3</f>
        <v>0.005316775829688381</v>
      </c>
    </row>
    <row r="4" spans="1:12" ht="12.75">
      <c r="A4">
        <v>0.28</v>
      </c>
      <c r="B4">
        <v>82500</v>
      </c>
      <c r="C4">
        <v>2.2</v>
      </c>
      <c r="D4">
        <v>2338.83</v>
      </c>
      <c r="E4">
        <v>0.717</v>
      </c>
      <c r="G4" t="s">
        <v>19</v>
      </c>
      <c r="H4">
        <v>-0.1558706386627673</v>
      </c>
      <c r="J4">
        <f t="shared" si="0"/>
        <v>0.47737303139990445</v>
      </c>
      <c r="K4">
        <f t="shared" si="1"/>
        <v>0.19737303139990442</v>
      </c>
      <c r="L4">
        <f t="shared" si="2"/>
        <v>0.03895611352398766</v>
      </c>
    </row>
    <row r="5" spans="1:12" ht="12.75">
      <c r="A5">
        <v>0.12</v>
      </c>
      <c r="B5">
        <v>94260</v>
      </c>
      <c r="C5">
        <v>2.1</v>
      </c>
      <c r="D5">
        <v>1105.56</v>
      </c>
      <c r="E5">
        <v>0.544</v>
      </c>
      <c r="G5" t="s">
        <v>20</v>
      </c>
      <c r="H5">
        <v>0.00020782718685046723</v>
      </c>
      <c r="J5">
        <f t="shared" si="0"/>
        <v>0.18535594947695722</v>
      </c>
      <c r="K5">
        <f t="shared" si="1"/>
        <v>0.06535594947695722</v>
      </c>
      <c r="L5">
        <f t="shared" si="2"/>
        <v>0.0042714001320345845</v>
      </c>
    </row>
    <row r="6" spans="1:12" ht="12.75">
      <c r="A6">
        <v>0.19</v>
      </c>
      <c r="B6">
        <v>105300</v>
      </c>
      <c r="C6">
        <v>2.2</v>
      </c>
      <c r="D6">
        <v>-8.19</v>
      </c>
      <c r="E6">
        <v>0.731</v>
      </c>
      <c r="J6">
        <f t="shared" si="0"/>
        <v>-0.007506135414685178</v>
      </c>
      <c r="K6">
        <f t="shared" si="1"/>
        <v>-0.19750613541468517</v>
      </c>
      <c r="L6">
        <f t="shared" si="2"/>
        <v>0.03900867352644396</v>
      </c>
    </row>
    <row r="7" spans="1:12" ht="12.75">
      <c r="A7">
        <v>0.15</v>
      </c>
      <c r="B7">
        <v>120240</v>
      </c>
      <c r="C7">
        <v>2.1</v>
      </c>
      <c r="D7">
        <v>-9.78</v>
      </c>
      <c r="E7">
        <v>0.454</v>
      </c>
      <c r="G7" t="s">
        <v>23</v>
      </c>
      <c r="H7">
        <f>SUM(L2:L69)</f>
        <v>15.543706851593377</v>
      </c>
      <c r="J7">
        <f t="shared" si="0"/>
        <v>-0.06496917493163999</v>
      </c>
      <c r="K7">
        <f t="shared" si="1"/>
        <v>-0.21496917493163997</v>
      </c>
      <c r="L7">
        <f t="shared" si="2"/>
        <v>0.046211746170790026</v>
      </c>
    </row>
    <row r="8" spans="1:12" ht="12.75">
      <c r="A8">
        <v>0.19</v>
      </c>
      <c r="B8">
        <v>134159</v>
      </c>
      <c r="C8">
        <v>2.1</v>
      </c>
      <c r="D8">
        <v>92</v>
      </c>
      <c r="E8">
        <v>0.626</v>
      </c>
      <c r="J8">
        <f t="shared" si="0"/>
        <v>-0.008379091523836122</v>
      </c>
      <c r="K8">
        <f t="shared" si="1"/>
        <v>-0.19837909152383612</v>
      </c>
      <c r="L8">
        <f t="shared" si="2"/>
        <v>0.03935426395382255</v>
      </c>
    </row>
    <row r="9" spans="1:12" ht="12.75">
      <c r="A9">
        <v>0.27</v>
      </c>
      <c r="B9">
        <v>155429</v>
      </c>
      <c r="C9">
        <v>2.2</v>
      </c>
      <c r="D9">
        <v>2093.98</v>
      </c>
      <c r="E9">
        <v>0.549</v>
      </c>
      <c r="J9">
        <f t="shared" si="0"/>
        <v>0.3918067936348573</v>
      </c>
      <c r="K9">
        <f t="shared" si="1"/>
        <v>0.1218067936348573</v>
      </c>
      <c r="L9">
        <f t="shared" si="2"/>
        <v>0.014836894975604713</v>
      </c>
    </row>
    <row r="10" spans="1:12" ht="12.75">
      <c r="A10">
        <v>1.33</v>
      </c>
      <c r="B10">
        <v>167159</v>
      </c>
      <c r="C10">
        <v>2.1</v>
      </c>
      <c r="D10">
        <v>1818.55</v>
      </c>
      <c r="E10">
        <v>4.034</v>
      </c>
      <c r="J10">
        <f t="shared" si="0"/>
        <v>1.0785437494999088</v>
      </c>
      <c r="K10">
        <f t="shared" si="1"/>
        <v>-0.25145625050009124</v>
      </c>
      <c r="L10">
        <f t="shared" si="2"/>
        <v>0.06323024591556463</v>
      </c>
    </row>
    <row r="11" spans="1:12" ht="12.75">
      <c r="A11">
        <v>0.55</v>
      </c>
      <c r="B11">
        <v>182279</v>
      </c>
      <c r="C11">
        <v>2.1</v>
      </c>
      <c r="D11">
        <v>107.17</v>
      </c>
      <c r="E11">
        <v>5.188</v>
      </c>
      <c r="J11">
        <f t="shared" si="0"/>
        <v>0.9806120750435431</v>
      </c>
      <c r="K11">
        <f t="shared" si="1"/>
        <v>0.43061207504354304</v>
      </c>
      <c r="L11">
        <f t="shared" si="2"/>
        <v>0.18542675917330595</v>
      </c>
    </row>
    <row r="12" spans="1:12" ht="12.75">
      <c r="A12">
        <v>0.35</v>
      </c>
      <c r="B12">
        <v>197369</v>
      </c>
      <c r="C12">
        <v>2.2</v>
      </c>
      <c r="D12">
        <v>-8.32</v>
      </c>
      <c r="E12">
        <v>4.723</v>
      </c>
      <c r="J12">
        <f t="shared" si="0"/>
        <v>0.8520736354183618</v>
      </c>
      <c r="K12">
        <f t="shared" si="1"/>
        <v>0.5020736354183618</v>
      </c>
      <c r="L12">
        <f t="shared" si="2"/>
        <v>0.25207793538221007</v>
      </c>
    </row>
    <row r="13" spans="1:12" ht="12.75">
      <c r="A13">
        <v>1.66</v>
      </c>
      <c r="B13">
        <v>219809</v>
      </c>
      <c r="C13">
        <v>2.2</v>
      </c>
      <c r="D13">
        <v>36.59</v>
      </c>
      <c r="E13">
        <v>9.925</v>
      </c>
      <c r="J13">
        <f t="shared" si="0"/>
        <v>2.083264793249112</v>
      </c>
      <c r="K13">
        <f t="shared" si="1"/>
        <v>0.42326479324911204</v>
      </c>
      <c r="L13">
        <f t="shared" si="2"/>
        <v>0.17915308520421355</v>
      </c>
    </row>
    <row r="14" spans="1:12" ht="12.75">
      <c r="A14">
        <v>0.19</v>
      </c>
      <c r="B14">
        <v>243749</v>
      </c>
      <c r="C14">
        <v>2.2</v>
      </c>
      <c r="D14">
        <v>2219.18</v>
      </c>
      <c r="E14">
        <v>0.544</v>
      </c>
      <c r="J14">
        <f t="shared" si="0"/>
        <v>0.4167964612973745</v>
      </c>
      <c r="K14">
        <f t="shared" si="1"/>
        <v>0.22679646129737452</v>
      </c>
      <c r="L14">
        <f t="shared" si="2"/>
        <v>0.0514366348570115</v>
      </c>
    </row>
    <row r="15" spans="1:12" ht="12.75">
      <c r="A15">
        <v>0.1</v>
      </c>
      <c r="B15">
        <v>266100</v>
      </c>
      <c r="C15">
        <v>2.2</v>
      </c>
      <c r="D15">
        <v>1587.75</v>
      </c>
      <c r="E15">
        <v>0.654</v>
      </c>
      <c r="J15">
        <f t="shared" si="0"/>
        <v>0.30825921525881245</v>
      </c>
      <c r="K15">
        <f t="shared" si="1"/>
        <v>0.20825921525881244</v>
      </c>
      <c r="L15">
        <f t="shared" si="2"/>
        <v>0.04337190074021638</v>
      </c>
    </row>
    <row r="16" spans="1:12" ht="12.75">
      <c r="A16">
        <v>0.07</v>
      </c>
      <c r="B16">
        <v>334409</v>
      </c>
      <c r="C16">
        <v>2.3</v>
      </c>
      <c r="D16">
        <v>2232.84</v>
      </c>
      <c r="E16">
        <v>0.1</v>
      </c>
      <c r="J16">
        <f t="shared" si="0"/>
        <v>0.32856899048663474</v>
      </c>
      <c r="K16">
        <f t="shared" si="1"/>
        <v>0.25856899048663473</v>
      </c>
      <c r="L16">
        <f t="shared" si="2"/>
        <v>0.0668579228412774</v>
      </c>
    </row>
    <row r="17" spans="1:12" ht="12.75">
      <c r="A17">
        <v>0.05</v>
      </c>
      <c r="B17">
        <v>357870</v>
      </c>
      <c r="C17">
        <v>2.3</v>
      </c>
      <c r="D17">
        <v>14.07</v>
      </c>
      <c r="E17">
        <v>0.158</v>
      </c>
      <c r="J17">
        <f t="shared" si="0"/>
        <v>-0.12070328225914126</v>
      </c>
      <c r="K17">
        <f t="shared" si="1"/>
        <v>-0.17070328225914128</v>
      </c>
      <c r="L17">
        <f t="shared" si="2"/>
        <v>0.029139610574044055</v>
      </c>
    </row>
    <row r="18" spans="1:12" ht="12.75">
      <c r="A18">
        <v>0.05</v>
      </c>
      <c r="B18">
        <v>382469</v>
      </c>
      <c r="C18">
        <v>2.3</v>
      </c>
      <c r="D18">
        <v>-9.74</v>
      </c>
      <c r="E18">
        <v>0.172</v>
      </c>
      <c r="J18">
        <f t="shared" si="0"/>
        <v>-0.12278953238335141</v>
      </c>
      <c r="K18">
        <f t="shared" si="1"/>
        <v>-0.17278953238335143</v>
      </c>
      <c r="L18">
        <f t="shared" si="2"/>
        <v>0.029856222501257253</v>
      </c>
    </row>
    <row r="19" spans="1:12" ht="12.75">
      <c r="A19">
        <v>0.07</v>
      </c>
      <c r="B19">
        <v>411269</v>
      </c>
      <c r="C19">
        <v>2.3</v>
      </c>
      <c r="D19">
        <v>2190.06</v>
      </c>
      <c r="E19">
        <v>0.103</v>
      </c>
      <c r="J19">
        <f t="shared" si="0"/>
        <v>0.32029064368191956</v>
      </c>
      <c r="K19">
        <f t="shared" si="1"/>
        <v>0.25029064368191956</v>
      </c>
      <c r="L19">
        <f t="shared" si="2"/>
        <v>0.06264540631470962</v>
      </c>
    </row>
    <row r="20" spans="1:12" ht="12.75">
      <c r="A20">
        <v>0.09</v>
      </c>
      <c r="B20">
        <v>431369</v>
      </c>
      <c r="C20">
        <v>2.3</v>
      </c>
      <c r="D20">
        <v>2181.74</v>
      </c>
      <c r="E20">
        <v>0.203</v>
      </c>
      <c r="J20">
        <f t="shared" si="0"/>
        <v>0.33900009814164356</v>
      </c>
      <c r="K20">
        <f t="shared" si="1"/>
        <v>0.24900009814164356</v>
      </c>
      <c r="L20">
        <f t="shared" si="2"/>
        <v>0.062001048874548124</v>
      </c>
    </row>
    <row r="21" spans="1:12" ht="12.75">
      <c r="A21">
        <v>0.13</v>
      </c>
      <c r="B21">
        <v>455909</v>
      </c>
      <c r="C21">
        <v>2.3</v>
      </c>
      <c r="D21">
        <v>-9.49</v>
      </c>
      <c r="E21">
        <v>0.777</v>
      </c>
      <c r="J21">
        <f t="shared" si="0"/>
        <v>0.0017430062100386072</v>
      </c>
      <c r="K21">
        <f t="shared" si="1"/>
        <v>-0.1282569937899614</v>
      </c>
      <c r="L21">
        <f t="shared" si="2"/>
        <v>0.016449856456038196</v>
      </c>
    </row>
    <row r="22" spans="1:12" ht="12.75">
      <c r="A22">
        <v>0.44</v>
      </c>
      <c r="B22">
        <v>480240</v>
      </c>
      <c r="C22">
        <v>2.3</v>
      </c>
      <c r="D22">
        <v>294.68</v>
      </c>
      <c r="E22">
        <v>4.053</v>
      </c>
      <c r="J22">
        <f t="shared" si="0"/>
        <v>0.766039825473695</v>
      </c>
      <c r="K22">
        <f t="shared" si="1"/>
        <v>0.326039825473695</v>
      </c>
      <c r="L22">
        <f t="shared" si="2"/>
        <v>0.10630196779491748</v>
      </c>
    </row>
    <row r="23" spans="1:12" ht="12.75">
      <c r="A23">
        <v>0.45</v>
      </c>
      <c r="B23">
        <v>504990</v>
      </c>
      <c r="C23">
        <v>2.2</v>
      </c>
      <c r="D23">
        <v>2230.27</v>
      </c>
      <c r="E23">
        <v>1.456</v>
      </c>
      <c r="J23">
        <f t="shared" si="0"/>
        <v>0.6087861851963436</v>
      </c>
      <c r="K23">
        <f t="shared" si="1"/>
        <v>0.15878618519634363</v>
      </c>
      <c r="L23">
        <f t="shared" si="2"/>
        <v>0.02521305260920754</v>
      </c>
    </row>
    <row r="24" spans="1:12" ht="12.75">
      <c r="A24">
        <v>3.37</v>
      </c>
      <c r="B24">
        <v>524310</v>
      </c>
      <c r="C24">
        <v>2.2</v>
      </c>
      <c r="D24">
        <v>1556.44</v>
      </c>
      <c r="E24">
        <v>18.474</v>
      </c>
      <c r="J24">
        <f t="shared" si="0"/>
        <v>4.657110869658097</v>
      </c>
      <c r="K24">
        <f t="shared" si="1"/>
        <v>1.2871108696580968</v>
      </c>
      <c r="L24">
        <f t="shared" si="2"/>
        <v>1.6566543907920224</v>
      </c>
    </row>
    <row r="25" spans="1:12" ht="12.75">
      <c r="A25">
        <v>1.26</v>
      </c>
      <c r="B25">
        <v>545909</v>
      </c>
      <c r="C25">
        <v>2.3</v>
      </c>
      <c r="D25">
        <v>-9.06</v>
      </c>
      <c r="E25">
        <v>10.326</v>
      </c>
      <c r="J25">
        <f t="shared" si="0"/>
        <v>2.172742830910019</v>
      </c>
      <c r="K25">
        <f t="shared" si="1"/>
        <v>0.912742830910019</v>
      </c>
      <c r="L25">
        <f t="shared" si="2"/>
        <v>0.8330994753776354</v>
      </c>
    </row>
    <row r="26" spans="1:12" ht="12.75">
      <c r="A26">
        <v>0.4</v>
      </c>
      <c r="B26">
        <v>566849</v>
      </c>
      <c r="C26">
        <v>2.3</v>
      </c>
      <c r="D26">
        <v>57.37</v>
      </c>
      <c r="E26">
        <v>1.466</v>
      </c>
      <c r="J26">
        <f t="shared" si="0"/>
        <v>0.15929797460962516</v>
      </c>
      <c r="K26">
        <f t="shared" si="1"/>
        <v>-0.24070202539037486</v>
      </c>
      <c r="L26">
        <f t="shared" si="2"/>
        <v>0.057937465027028665</v>
      </c>
    </row>
    <row r="27" spans="1:12" ht="12.75">
      <c r="A27">
        <v>0.22</v>
      </c>
      <c r="B27">
        <v>576869</v>
      </c>
      <c r="C27">
        <v>2.4</v>
      </c>
      <c r="D27">
        <v>1057.97</v>
      </c>
      <c r="E27">
        <v>0.626</v>
      </c>
      <c r="J27">
        <f t="shared" si="0"/>
        <v>0.1923757361581097</v>
      </c>
      <c r="K27">
        <f t="shared" si="1"/>
        <v>-0.02762426384189029</v>
      </c>
      <c r="L27">
        <f t="shared" si="2"/>
        <v>0.0007630999528063673</v>
      </c>
    </row>
    <row r="28" spans="1:12" ht="12.75">
      <c r="A28">
        <v>0.16</v>
      </c>
      <c r="B28">
        <v>591719</v>
      </c>
      <c r="C28">
        <v>2.3</v>
      </c>
      <c r="D28">
        <v>2536.69</v>
      </c>
      <c r="E28">
        <v>0.363</v>
      </c>
      <c r="J28">
        <f t="shared" si="0"/>
        <v>0.4455585380966621</v>
      </c>
      <c r="K28">
        <f t="shared" si="1"/>
        <v>0.2855585380966621</v>
      </c>
      <c r="L28">
        <f t="shared" si="2"/>
        <v>0.08154367867990282</v>
      </c>
    </row>
    <row r="29" spans="1:12" ht="12.75">
      <c r="A29">
        <v>0.43</v>
      </c>
      <c r="B29">
        <v>601049</v>
      </c>
      <c r="C29">
        <v>2.4</v>
      </c>
      <c r="D29">
        <v>2536.22</v>
      </c>
      <c r="E29">
        <v>1.23</v>
      </c>
      <c r="J29">
        <f t="shared" si="0"/>
        <v>0.6250359934370595</v>
      </c>
      <c r="K29">
        <f t="shared" si="1"/>
        <v>0.19503599343705952</v>
      </c>
      <c r="L29">
        <f t="shared" si="2"/>
        <v>0.038039038735980725</v>
      </c>
    </row>
    <row r="30" spans="1:12" ht="12.75">
      <c r="A30">
        <v>1.23</v>
      </c>
      <c r="B30">
        <v>606599</v>
      </c>
      <c r="C30">
        <v>2.3</v>
      </c>
      <c r="D30">
        <v>1240.21</v>
      </c>
      <c r="E30">
        <v>4.058</v>
      </c>
      <c r="J30">
        <f t="shared" si="0"/>
        <v>0.9636515762006523</v>
      </c>
      <c r="K30">
        <f t="shared" si="1"/>
        <v>-0.26634842379934764</v>
      </c>
      <c r="L30">
        <f t="shared" si="2"/>
        <v>0.07094148286039689</v>
      </c>
    </row>
    <row r="31" spans="1:12" ht="12.75">
      <c r="A31">
        <v>0.98</v>
      </c>
      <c r="B31">
        <v>615149</v>
      </c>
      <c r="C31">
        <v>2.2</v>
      </c>
      <c r="D31">
        <v>51.24</v>
      </c>
      <c r="E31">
        <v>2.957</v>
      </c>
      <c r="J31">
        <f t="shared" si="0"/>
        <v>0.47581583210892486</v>
      </c>
      <c r="K31">
        <f t="shared" si="1"/>
        <v>-0.5041841678910751</v>
      </c>
      <c r="L31">
        <f t="shared" si="2"/>
        <v>0.2542016751520158</v>
      </c>
    </row>
    <row r="32" spans="1:12" ht="12.75">
      <c r="A32">
        <v>1.77</v>
      </c>
      <c r="B32">
        <v>628889</v>
      </c>
      <c r="C32">
        <v>2.2</v>
      </c>
      <c r="D32">
        <v>-8.24</v>
      </c>
      <c r="E32">
        <v>5.534</v>
      </c>
      <c r="J32">
        <f t="shared" si="0"/>
        <v>1.0350075457867585</v>
      </c>
      <c r="K32">
        <f t="shared" si="1"/>
        <v>-0.7349924542132416</v>
      </c>
      <c r="L32">
        <f t="shared" si="2"/>
        <v>0.540213907750404</v>
      </c>
    </row>
    <row r="33" spans="1:12" ht="12.75">
      <c r="A33">
        <v>0.41</v>
      </c>
      <c r="B33">
        <v>631890</v>
      </c>
      <c r="C33">
        <v>2.2</v>
      </c>
      <c r="D33">
        <v>-9.14</v>
      </c>
      <c r="E33">
        <v>1.702</v>
      </c>
      <c r="J33">
        <f t="shared" si="0"/>
        <v>0.19514665323596375</v>
      </c>
      <c r="K33">
        <f t="shared" si="1"/>
        <v>-0.21485334676403622</v>
      </c>
      <c r="L33">
        <f t="shared" si="2"/>
        <v>0.046161960615707195</v>
      </c>
    </row>
    <row r="34" spans="1:12" ht="12.75">
      <c r="A34">
        <v>0.31</v>
      </c>
      <c r="B34">
        <v>642329</v>
      </c>
      <c r="C34">
        <v>2.2</v>
      </c>
      <c r="D34">
        <v>-8.49</v>
      </c>
      <c r="E34">
        <v>1.11</v>
      </c>
      <c r="J34">
        <f t="shared" si="0"/>
        <v>0.07113077439640673</v>
      </c>
      <c r="K34">
        <f t="shared" si="1"/>
        <v>-0.23886922560359325</v>
      </c>
      <c r="L34">
        <f t="shared" si="2"/>
        <v>0.05705850694046033</v>
      </c>
    </row>
    <row r="35" spans="1:12" ht="12.75">
      <c r="A35">
        <v>0.23</v>
      </c>
      <c r="B35">
        <v>658589</v>
      </c>
      <c r="C35">
        <v>2.2</v>
      </c>
      <c r="D35">
        <v>393.82</v>
      </c>
      <c r="E35">
        <v>0.92</v>
      </c>
      <c r="J35">
        <f t="shared" si="0"/>
        <v>0.11521191783281469</v>
      </c>
      <c r="K35">
        <f t="shared" si="1"/>
        <v>-0.11478808216718532</v>
      </c>
      <c r="L35">
        <f t="shared" si="2"/>
        <v>0.013176303807620488</v>
      </c>
    </row>
    <row r="36" spans="1:12" ht="12.75">
      <c r="A36">
        <v>6.94</v>
      </c>
      <c r="B36">
        <v>689549</v>
      </c>
      <c r="C36">
        <v>2.3</v>
      </c>
      <c r="D36">
        <v>1033.25</v>
      </c>
      <c r="E36">
        <v>21.273</v>
      </c>
      <c r="J36">
        <f t="shared" si="0"/>
        <v>5.355195815487688</v>
      </c>
      <c r="K36">
        <f t="shared" si="1"/>
        <v>-1.5848041845123122</v>
      </c>
      <c r="L36">
        <f t="shared" si="2"/>
        <v>2.511604303247735</v>
      </c>
    </row>
    <row r="37" spans="1:12" ht="12.75">
      <c r="A37">
        <v>3.19</v>
      </c>
      <c r="B37">
        <v>705449</v>
      </c>
      <c r="C37">
        <v>2.3</v>
      </c>
      <c r="D37">
        <v>-9.74</v>
      </c>
      <c r="E37">
        <v>17.497</v>
      </c>
      <c r="J37">
        <f t="shared" si="0"/>
        <v>4.0578381691249445</v>
      </c>
      <c r="K37">
        <f t="shared" si="1"/>
        <v>0.8678381691249446</v>
      </c>
      <c r="L37">
        <f t="shared" si="2"/>
        <v>0.753143087790136</v>
      </c>
    </row>
    <row r="38" spans="1:12" ht="12.75">
      <c r="A38">
        <v>0.49</v>
      </c>
      <c r="B38">
        <v>720599</v>
      </c>
      <c r="C38">
        <v>2.3</v>
      </c>
      <c r="D38">
        <v>-9.14</v>
      </c>
      <c r="E38">
        <v>5.069</v>
      </c>
      <c r="J38">
        <f t="shared" si="0"/>
        <v>0.9295997975069079</v>
      </c>
      <c r="K38">
        <f t="shared" si="1"/>
        <v>0.4395997975069079</v>
      </c>
      <c r="L38">
        <f t="shared" si="2"/>
        <v>0.19324798196811444</v>
      </c>
    </row>
    <row r="39" spans="1:12" ht="12.75">
      <c r="A39">
        <v>0.33</v>
      </c>
      <c r="B39">
        <v>743219</v>
      </c>
      <c r="C39">
        <v>2.3</v>
      </c>
      <c r="D39">
        <v>90.1</v>
      </c>
      <c r="E39">
        <v>3.684</v>
      </c>
      <c r="J39">
        <f t="shared" si="0"/>
        <v>0.6422735796211541</v>
      </c>
      <c r="K39">
        <f t="shared" si="1"/>
        <v>0.31227357962115404</v>
      </c>
      <c r="L39">
        <f t="shared" si="2"/>
        <v>0.09751478852940923</v>
      </c>
    </row>
    <row r="40" spans="1:12" ht="12.75">
      <c r="A40">
        <v>0.89</v>
      </c>
      <c r="B40">
        <v>767521</v>
      </c>
      <c r="C40">
        <v>2.3</v>
      </c>
      <c r="D40">
        <v>1873.71</v>
      </c>
      <c r="E40">
        <v>2.134</v>
      </c>
      <c r="J40">
        <f t="shared" si="0"/>
        <v>0.677991364932372</v>
      </c>
      <c r="K40">
        <f t="shared" si="1"/>
        <v>-0.21200863506762802</v>
      </c>
      <c r="L40">
        <f t="shared" si="2"/>
        <v>0.04494766134323867</v>
      </c>
    </row>
    <row r="41" spans="1:12" ht="12.75">
      <c r="A41">
        <v>0.6</v>
      </c>
      <c r="B41">
        <v>791279</v>
      </c>
      <c r="C41">
        <v>2.3</v>
      </c>
      <c r="D41">
        <v>-8.3</v>
      </c>
      <c r="E41">
        <v>5.741</v>
      </c>
      <c r="J41">
        <f t="shared" si="0"/>
        <v>1.0821310481542106</v>
      </c>
      <c r="K41">
        <f t="shared" si="1"/>
        <v>0.4821310481542106</v>
      </c>
      <c r="L41">
        <f t="shared" si="2"/>
        <v>0.23245034759427774</v>
      </c>
    </row>
    <row r="42" spans="1:12" ht="12.75">
      <c r="A42">
        <v>0.11</v>
      </c>
      <c r="B42">
        <v>813989</v>
      </c>
      <c r="C42">
        <v>2.3</v>
      </c>
      <c r="D42">
        <v>-8.4</v>
      </c>
      <c r="E42">
        <v>1.075</v>
      </c>
      <c r="J42">
        <f t="shared" si="0"/>
        <v>0.06385613574807288</v>
      </c>
      <c r="K42">
        <f t="shared" si="1"/>
        <v>-0.046143864251927125</v>
      </c>
      <c r="L42">
        <f t="shared" si="2"/>
        <v>0.002129256208100278</v>
      </c>
    </row>
    <row r="43" spans="1:12" ht="12.75">
      <c r="A43">
        <v>0.08</v>
      </c>
      <c r="B43">
        <v>843299</v>
      </c>
      <c r="C43">
        <v>2.2</v>
      </c>
      <c r="D43">
        <v>1562.43</v>
      </c>
      <c r="E43">
        <v>0.258</v>
      </c>
      <c r="J43">
        <f t="shared" si="0"/>
        <v>0.22154998758780625</v>
      </c>
      <c r="K43">
        <f t="shared" si="1"/>
        <v>0.14154998758780624</v>
      </c>
      <c r="L43">
        <f t="shared" si="2"/>
        <v>0.0200363989861081</v>
      </c>
    </row>
    <row r="44" spans="1:12" ht="12.75">
      <c r="A44">
        <v>0.13</v>
      </c>
      <c r="B44">
        <v>865049</v>
      </c>
      <c r="C44">
        <v>2.3</v>
      </c>
      <c r="D44">
        <v>1979.1</v>
      </c>
      <c r="E44">
        <v>0.763</v>
      </c>
      <c r="J44">
        <f t="shared" si="0"/>
        <v>0.4121279356666189</v>
      </c>
      <c r="K44">
        <f t="shared" si="1"/>
        <v>0.2821279356666189</v>
      </c>
      <c r="L44">
        <f t="shared" si="2"/>
        <v>0.07959617208350786</v>
      </c>
    </row>
    <row r="45" spans="1:12" ht="12.75">
      <c r="A45">
        <v>0.22</v>
      </c>
      <c r="B45">
        <v>889980</v>
      </c>
      <c r="C45">
        <v>2.3</v>
      </c>
      <c r="D45">
        <v>-9.74</v>
      </c>
      <c r="E45">
        <v>2.931</v>
      </c>
      <c r="J45">
        <f t="shared" si="0"/>
        <v>0.4575198947953179</v>
      </c>
      <c r="K45">
        <f t="shared" si="1"/>
        <v>0.2375198947953179</v>
      </c>
      <c r="L45">
        <f t="shared" si="2"/>
        <v>0.056415700423578886</v>
      </c>
    </row>
    <row r="46" spans="1:12" ht="12.75">
      <c r="A46">
        <v>0.56</v>
      </c>
      <c r="B46">
        <v>915479</v>
      </c>
      <c r="C46">
        <v>2.3</v>
      </c>
      <c r="D46">
        <v>157.15</v>
      </c>
      <c r="E46">
        <v>5.365</v>
      </c>
      <c r="J46">
        <f t="shared" si="0"/>
        <v>1.0310322111682262</v>
      </c>
      <c r="K46">
        <f t="shared" si="1"/>
        <v>0.47103221116822613</v>
      </c>
      <c r="L46">
        <f t="shared" si="2"/>
        <v>0.22187134395802838</v>
      </c>
    </row>
    <row r="47" spans="1:12" ht="12.75">
      <c r="A47">
        <v>1.2</v>
      </c>
      <c r="B47">
        <v>939810</v>
      </c>
      <c r="C47">
        <v>2.2</v>
      </c>
      <c r="D47">
        <v>1817.55</v>
      </c>
      <c r="E47">
        <v>2.847</v>
      </c>
      <c r="J47">
        <f t="shared" si="0"/>
        <v>0.8191346451521389</v>
      </c>
      <c r="K47">
        <f t="shared" si="1"/>
        <v>-0.3808653548478611</v>
      </c>
      <c r="L47">
        <f t="shared" si="2"/>
        <v>0.14505841852338716</v>
      </c>
    </row>
    <row r="48" spans="1:12" ht="12.75">
      <c r="A48">
        <v>0.65</v>
      </c>
      <c r="B48">
        <v>966059</v>
      </c>
      <c r="C48">
        <v>2.3</v>
      </c>
      <c r="D48">
        <v>-8.84</v>
      </c>
      <c r="E48">
        <v>5.009</v>
      </c>
      <c r="J48">
        <f t="shared" si="0"/>
        <v>0.9161522615701312</v>
      </c>
      <c r="K48">
        <f t="shared" si="1"/>
        <v>0.26615226157013117</v>
      </c>
      <c r="L48">
        <f t="shared" si="2"/>
        <v>0.07083702633889552</v>
      </c>
    </row>
    <row r="49" spans="1:12" ht="12.75">
      <c r="A49">
        <v>0.37</v>
      </c>
      <c r="B49">
        <v>990720</v>
      </c>
      <c r="C49">
        <v>2.3</v>
      </c>
      <c r="D49">
        <v>-8.44</v>
      </c>
      <c r="E49">
        <v>2.52</v>
      </c>
      <c r="J49">
        <f t="shared" si="0"/>
        <v>0.3692910912564594</v>
      </c>
      <c r="K49">
        <f t="shared" si="1"/>
        <v>-0.0007089087435405705</v>
      </c>
      <c r="L49">
        <f t="shared" si="2"/>
        <v>5.025516066682704E-07</v>
      </c>
    </row>
    <row r="50" spans="1:12" ht="12.75">
      <c r="A50">
        <v>2.34</v>
      </c>
      <c r="B50">
        <v>1006349</v>
      </c>
      <c r="C50">
        <v>2.3</v>
      </c>
      <c r="D50">
        <v>310.34</v>
      </c>
      <c r="E50">
        <v>8.728</v>
      </c>
      <c r="J50">
        <f t="shared" si="0"/>
        <v>1.8488095668031335</v>
      </c>
      <c r="K50">
        <f t="shared" si="1"/>
        <v>-0.4911904331968664</v>
      </c>
      <c r="L50">
        <f t="shared" si="2"/>
        <v>0.24126804166412527</v>
      </c>
    </row>
    <row r="51" spans="1:12" ht="12.75">
      <c r="A51">
        <v>0.92</v>
      </c>
      <c r="B51">
        <v>1019250</v>
      </c>
      <c r="C51">
        <v>2.3</v>
      </c>
      <c r="D51">
        <v>1360.72</v>
      </c>
      <c r="E51">
        <v>2.616</v>
      </c>
      <c r="J51">
        <f t="shared" si="0"/>
        <v>0.6744467550634691</v>
      </c>
      <c r="K51">
        <f t="shared" si="1"/>
        <v>-0.24555324493653097</v>
      </c>
      <c r="L51">
        <f t="shared" si="2"/>
        <v>0.06029639609885997</v>
      </c>
    </row>
    <row r="52" spans="1:12" ht="12.75">
      <c r="A52">
        <v>1.58</v>
      </c>
      <c r="B52">
        <v>1041722</v>
      </c>
      <c r="C52">
        <v>2.3</v>
      </c>
      <c r="D52">
        <v>1557.36</v>
      </c>
      <c r="E52">
        <v>3.903</v>
      </c>
      <c r="J52">
        <f t="shared" si="0"/>
        <v>0.9953611737334898</v>
      </c>
      <c r="K52">
        <f t="shared" si="1"/>
        <v>-0.5846388262665103</v>
      </c>
      <c r="L52">
        <f t="shared" si="2"/>
        <v>0.34180255717828284</v>
      </c>
    </row>
    <row r="53" spans="1:12" ht="12.75">
      <c r="A53">
        <v>0.49</v>
      </c>
      <c r="B53">
        <v>1045593</v>
      </c>
      <c r="C53">
        <v>2.3</v>
      </c>
      <c r="D53">
        <v>696.08</v>
      </c>
      <c r="E53">
        <v>2.416</v>
      </c>
      <c r="J53">
        <f t="shared" si="0"/>
        <v>0.49342948755705796</v>
      </c>
      <c r="K53">
        <f t="shared" si="1"/>
        <v>0.003429487557057964</v>
      </c>
      <c r="L53">
        <f t="shared" si="2"/>
        <v>1.1761384904015403E-05</v>
      </c>
    </row>
    <row r="54" spans="1:12" ht="12.75">
      <c r="A54">
        <v>0.25</v>
      </c>
      <c r="B54">
        <v>1052614</v>
      </c>
      <c r="C54">
        <v>2.3</v>
      </c>
      <c r="D54">
        <v>-9.44</v>
      </c>
      <c r="E54">
        <v>1.398</v>
      </c>
      <c r="J54">
        <f t="shared" si="0"/>
        <v>0.1311449373914956</v>
      </c>
      <c r="K54">
        <f t="shared" si="1"/>
        <v>-0.1188550626085044</v>
      </c>
      <c r="L54">
        <f t="shared" si="2"/>
        <v>0.0141265259076715</v>
      </c>
    </row>
    <row r="55" spans="1:12" ht="12.75">
      <c r="A55">
        <v>0.75</v>
      </c>
      <c r="B55">
        <v>1070313</v>
      </c>
      <c r="C55">
        <v>2.3</v>
      </c>
      <c r="D55">
        <v>-7.32</v>
      </c>
      <c r="E55">
        <v>4.368</v>
      </c>
      <c r="J55">
        <f t="shared" si="0"/>
        <v>0.7730930327685585</v>
      </c>
      <c r="K55">
        <f t="shared" si="1"/>
        <v>0.023093032768558452</v>
      </c>
      <c r="L55">
        <f t="shared" si="2"/>
        <v>0.0005332881624497144</v>
      </c>
    </row>
    <row r="56" spans="1:12" ht="12.75">
      <c r="A56">
        <v>2.07</v>
      </c>
      <c r="B56">
        <v>1084172</v>
      </c>
      <c r="C56">
        <v>2.3</v>
      </c>
      <c r="D56">
        <v>0</v>
      </c>
      <c r="E56">
        <v>7.119</v>
      </c>
      <c r="J56">
        <f t="shared" si="0"/>
        <v>1.402284693654859</v>
      </c>
      <c r="K56">
        <f t="shared" si="1"/>
        <v>-0.6677153063451409</v>
      </c>
      <c r="L56">
        <f t="shared" si="2"/>
        <v>0.44584373032758534</v>
      </c>
    </row>
    <row r="57" spans="1:12" ht="12.75">
      <c r="A57">
        <v>2.54</v>
      </c>
      <c r="B57">
        <v>1090622</v>
      </c>
      <c r="C57">
        <v>2.3</v>
      </c>
      <c r="D57">
        <v>161.99</v>
      </c>
      <c r="E57">
        <v>8.538</v>
      </c>
      <c r="J57">
        <f t="shared" si="0"/>
        <v>1.7722930666920282</v>
      </c>
      <c r="K57">
        <f t="shared" si="1"/>
        <v>-0.7677069333079718</v>
      </c>
      <c r="L57">
        <f t="shared" si="2"/>
        <v>0.5893739354491306</v>
      </c>
    </row>
    <row r="58" spans="1:12" ht="12.75">
      <c r="A58">
        <v>2.98</v>
      </c>
      <c r="B58">
        <v>1105292</v>
      </c>
      <c r="C58">
        <v>2.3</v>
      </c>
      <c r="D58">
        <v>2367.44</v>
      </c>
      <c r="E58">
        <v>5.188</v>
      </c>
      <c r="J58">
        <f t="shared" si="0"/>
        <v>1.4503576306660486</v>
      </c>
      <c r="K58">
        <f t="shared" si="1"/>
        <v>-1.5296423693339514</v>
      </c>
      <c r="L58">
        <f t="shared" si="2"/>
        <v>2.3398057780615846</v>
      </c>
    </row>
    <row r="59" spans="1:12" ht="12.75">
      <c r="A59">
        <v>0.49</v>
      </c>
      <c r="B59">
        <v>1117113</v>
      </c>
      <c r="C59">
        <v>2.3</v>
      </c>
      <c r="D59">
        <v>2592.74</v>
      </c>
      <c r="E59">
        <v>1.401</v>
      </c>
      <c r="J59">
        <f t="shared" si="0"/>
        <v>0.6725777469526657</v>
      </c>
      <c r="K59">
        <f t="shared" si="1"/>
        <v>0.1825777469526657</v>
      </c>
      <c r="L59">
        <f t="shared" si="2"/>
        <v>0.03333463368231163</v>
      </c>
    </row>
    <row r="60" spans="1:12" ht="12.75">
      <c r="A60">
        <v>0.12</v>
      </c>
      <c r="B60">
        <v>1144683</v>
      </c>
      <c r="C60">
        <v>2.3</v>
      </c>
      <c r="D60">
        <v>-9.03</v>
      </c>
      <c r="E60">
        <v>2.02</v>
      </c>
      <c r="J60">
        <f t="shared" si="0"/>
        <v>0.26247404717239825</v>
      </c>
      <c r="K60">
        <f t="shared" si="1"/>
        <v>0.14247404717239825</v>
      </c>
      <c r="L60">
        <f t="shared" si="2"/>
        <v>0.020298854117682764</v>
      </c>
    </row>
    <row r="61" spans="1:12" ht="12.75">
      <c r="A61">
        <v>0.13</v>
      </c>
      <c r="B61">
        <v>1169102</v>
      </c>
      <c r="C61">
        <v>2.3</v>
      </c>
      <c r="D61">
        <v>-9.06</v>
      </c>
      <c r="E61">
        <v>1.311</v>
      </c>
      <c r="J61">
        <f t="shared" si="0"/>
        <v>0.11299780726824134</v>
      </c>
      <c r="K61">
        <f t="shared" si="1"/>
        <v>-0.017002192731758667</v>
      </c>
      <c r="L61">
        <f t="shared" si="2"/>
        <v>0.00028907455768786724</v>
      </c>
    </row>
    <row r="62" spans="1:12" ht="12.75">
      <c r="A62">
        <v>0.09</v>
      </c>
      <c r="B62">
        <v>1194123</v>
      </c>
      <c r="C62">
        <v>2.3</v>
      </c>
      <c r="D62">
        <v>2136.26</v>
      </c>
      <c r="E62">
        <v>0.663</v>
      </c>
      <c r="J62">
        <f t="shared" si="0"/>
        <v>0.42411332533282076</v>
      </c>
      <c r="K62">
        <f t="shared" si="1"/>
        <v>0.3341133253328208</v>
      </c>
      <c r="L62">
        <f t="shared" si="2"/>
        <v>0.11163171416495535</v>
      </c>
    </row>
    <row r="63" spans="1:12" ht="12.75">
      <c r="A63">
        <v>0.06</v>
      </c>
      <c r="B63">
        <v>1238912</v>
      </c>
      <c r="C63">
        <v>2.3</v>
      </c>
      <c r="D63">
        <v>-9.1</v>
      </c>
      <c r="E63">
        <v>0.777</v>
      </c>
      <c r="J63">
        <f t="shared" si="0"/>
        <v>0.0018240588129102896</v>
      </c>
      <c r="K63">
        <f t="shared" si="1"/>
        <v>-0.05817594118708971</v>
      </c>
      <c r="L63">
        <f t="shared" si="2"/>
        <v>0.0033844401330037203</v>
      </c>
    </row>
    <row r="64" spans="1:12" ht="12.75">
      <c r="A64">
        <v>0.09</v>
      </c>
      <c r="B64">
        <v>1259402</v>
      </c>
      <c r="C64">
        <v>2.3</v>
      </c>
      <c r="D64">
        <v>63.07</v>
      </c>
      <c r="E64">
        <v>1.07</v>
      </c>
      <c r="J64">
        <f t="shared" si="0"/>
        <v>0.07766806391147732</v>
      </c>
      <c r="K64">
        <f t="shared" si="1"/>
        <v>-0.012331936088522677</v>
      </c>
      <c r="L64">
        <f t="shared" si="2"/>
        <v>0.00015207664769140798</v>
      </c>
    </row>
    <row r="65" spans="1:12" ht="12.75">
      <c r="A65">
        <v>0.11</v>
      </c>
      <c r="B65">
        <v>1279952</v>
      </c>
      <c r="C65">
        <v>2.3</v>
      </c>
      <c r="D65">
        <v>2215.72</v>
      </c>
      <c r="E65">
        <v>1.261</v>
      </c>
      <c r="J65">
        <f t="shared" si="0"/>
        <v>0.5649073690456307</v>
      </c>
      <c r="K65">
        <f t="shared" si="1"/>
        <v>0.45490736904563067</v>
      </c>
      <c r="L65">
        <f t="shared" si="2"/>
        <v>0.2069407144120176</v>
      </c>
    </row>
    <row r="66" spans="1:12" ht="12.75">
      <c r="A66">
        <v>0.82</v>
      </c>
      <c r="B66">
        <v>1321173</v>
      </c>
      <c r="C66">
        <v>2.3</v>
      </c>
      <c r="D66">
        <v>-9.14</v>
      </c>
      <c r="E66">
        <v>5.11</v>
      </c>
      <c r="J66">
        <f t="shared" si="0"/>
        <v>0.9388403569693764</v>
      </c>
      <c r="K66">
        <f t="shared" si="1"/>
        <v>0.11884035696937645</v>
      </c>
      <c r="L66">
        <f t="shared" si="2"/>
        <v>0.014123030444608822</v>
      </c>
    </row>
    <row r="67" spans="1:12" ht="12.75">
      <c r="A67">
        <v>1.91</v>
      </c>
      <c r="B67">
        <v>1335572</v>
      </c>
      <c r="C67">
        <v>2.3</v>
      </c>
      <c r="D67">
        <v>-7.95</v>
      </c>
      <c r="E67">
        <v>8.988</v>
      </c>
      <c r="J67">
        <f>$H$2*E67*E67+$H$3*E67+$H$4+$H$5*D67</f>
        <v>1.8454258146244655</v>
      </c>
      <c r="K67">
        <f>J67-A67</f>
        <v>-0.06457418537553439</v>
      </c>
      <c r="L67">
        <f>K67*K67</f>
        <v>0.0041698254169138796</v>
      </c>
    </row>
    <row r="68" spans="1:12" ht="12.75">
      <c r="A68">
        <v>1.4</v>
      </c>
      <c r="B68">
        <v>1347003</v>
      </c>
      <c r="C68">
        <v>2.2</v>
      </c>
      <c r="D68">
        <v>1187.16</v>
      </c>
      <c r="E68">
        <v>8.357</v>
      </c>
      <c r="J68">
        <f>$H$2*E68*E68+$H$3*E68+$H$4+$H$5*D68</f>
        <v>1.9419727575962793</v>
      </c>
      <c r="K68">
        <f>J68-A68</f>
        <v>0.5419727575962794</v>
      </c>
      <c r="L68">
        <f>K68*K68</f>
        <v>0.2937344699765154</v>
      </c>
    </row>
    <row r="69" spans="1:12" ht="12.75">
      <c r="A69">
        <v>2.49</v>
      </c>
      <c r="B69">
        <v>1358823</v>
      </c>
      <c r="C69">
        <v>2.2</v>
      </c>
      <c r="D69">
        <v>2103.91</v>
      </c>
      <c r="E69">
        <v>4.869</v>
      </c>
      <c r="J69">
        <f>$H$2*E69*E69+$H$3*E69+$H$4+$H$5*D69</f>
        <v>1.3237756262964058</v>
      </c>
      <c r="K69">
        <f>J69-A69</f>
        <v>-1.1662243737035944</v>
      </c>
      <c r="L69">
        <f>K69*K69</f>
        <v>1.360079289820341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Scripps Inst of Oceanography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CalCOFI</dc:creator>
  <cp:keywords/>
  <dc:description/>
  <cp:lastModifiedBy>CalCOFI</cp:lastModifiedBy>
  <dcterms:created xsi:type="dcterms:W3CDTF">2008-03-13T22:21:14Z</dcterms:created>
  <dcterms:modified xsi:type="dcterms:W3CDTF">2008-03-13T22:38:19Z</dcterms:modified>
  <cp:category/>
  <cp:version/>
  <cp:contentType/>
  <cp:contentStatus/>
</cp:coreProperties>
</file>