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1"/>
  </bookViews>
  <sheets>
    <sheet name="Calibration Instruments" sheetId="1" r:id="rId1"/>
    <sheet name="Board B Ch1 (Case)" sheetId="2" r:id="rId2"/>
    <sheet name="Board B Ch2 (Hemisphere)" sheetId="3" r:id="rId3"/>
    <sheet name="Board A Ch1 (Case)" sheetId="4" r:id="rId4"/>
    <sheet name="Board A Ch2 (Hemishpere)" sheetId="5" r:id="rId5"/>
    <sheet name="65095 Backup Strain Gauge" sheetId="6" r:id="rId6"/>
    <sheet name="65096 PIR Strain Gauge" sheetId="7" r:id="rId7"/>
    <sheet name="65097 PSP Strain Gauge" sheetId="8" r:id="rId8"/>
  </sheets>
  <definedNames/>
  <calcPr fullCalcOnLoad="1"/>
</workbook>
</file>

<file path=xl/sharedStrings.xml><?xml version="1.0" encoding="utf-8"?>
<sst xmlns="http://schemas.openxmlformats.org/spreadsheetml/2006/main" count="77" uniqueCount="44">
  <si>
    <t>Rb1</t>
  </si>
  <si>
    <t>Ohms</t>
  </si>
  <si>
    <t>VRb1</t>
  </si>
  <si>
    <t>Icase</t>
  </si>
  <si>
    <t>VrCase</t>
  </si>
  <si>
    <t>Rcase</t>
  </si>
  <si>
    <t>RcaseSet</t>
  </si>
  <si>
    <t>Error</t>
  </si>
  <si>
    <t>Irb1</t>
  </si>
  <si>
    <t>Deviance</t>
  </si>
  <si>
    <t>Ihemi</t>
  </si>
  <si>
    <t>VRb2</t>
  </si>
  <si>
    <t>Irb2</t>
  </si>
  <si>
    <t>Vrhemi</t>
  </si>
  <si>
    <t>Rhemi</t>
  </si>
  <si>
    <t>RhemiSet</t>
  </si>
  <si>
    <t>Rb2</t>
  </si>
  <si>
    <t>Vout</t>
  </si>
  <si>
    <t>Amplification</t>
  </si>
  <si>
    <t>Vin (Set)</t>
  </si>
  <si>
    <t>Voltage Standard</t>
  </si>
  <si>
    <t>EDC14456</t>
  </si>
  <si>
    <t>Instrument</t>
  </si>
  <si>
    <t>Serial Number</t>
  </si>
  <si>
    <t>Cal Date</t>
  </si>
  <si>
    <t>HP (Agilent) Multimeter</t>
  </si>
  <si>
    <t>US36043788</t>
  </si>
  <si>
    <t>2007-september-24</t>
  </si>
  <si>
    <t>2007-October-03</t>
  </si>
  <si>
    <t>Testing at</t>
  </si>
  <si>
    <t>12.061 Supply Volts</t>
  </si>
  <si>
    <t>Vin (act)</t>
  </si>
  <si>
    <t xml:space="preserve">set to gain of 500 </t>
  </si>
  <si>
    <t>Mar 11 2008</t>
  </si>
  <si>
    <t>Cal Failed, Instrument Broken</t>
  </si>
  <si>
    <t>Strain Gauge Amp 65096</t>
  </si>
  <si>
    <t>Strain Gauge Amp 65095</t>
  </si>
  <si>
    <t>Strain Gauge Amp 65097</t>
  </si>
  <si>
    <t>VRA1</t>
  </si>
  <si>
    <t>Ira1</t>
  </si>
  <si>
    <t>Ra1</t>
  </si>
  <si>
    <t>VRa2</t>
  </si>
  <si>
    <t>Ira2</t>
  </si>
  <si>
    <t>Ra2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</si>
</sst>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Amplification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'65095 Backup Strain Gauge'!$D$5:$D$19</c:f>
              <c:numCache/>
            </c:numRef>
          </c:val>
          <c:smooth val="0"/>
        </c:ser>
        <c:axId val="18359031"/>
        <c:axId val="31013552"/>
      </c:lineChart>
      <c:cat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'65096 PIR Strain Gauge'!$E$3:$E$10</c:f>
              <c:numCache/>
            </c:numRef>
          </c:val>
          <c:smooth val="0"/>
        </c:ser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Amplification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'65097 PSP Strain Gauge'!$D$3:$D$17</c:f>
              <c:numCache/>
            </c:numRef>
          </c:val>
          <c:smooth val="0"/>
        </c:ser>
        <c:axId val="60301195"/>
        <c:axId val="5839844"/>
      </c:line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01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22</xdr:row>
      <xdr:rowOff>0</xdr:rowOff>
    </xdr:from>
    <xdr:to>
      <xdr:col>6</xdr:col>
      <xdr:colOff>552450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552450" y="3562350"/>
        <a:ext cx="3810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15</xdr:row>
      <xdr:rowOff>9525</xdr:rowOff>
    </xdr:from>
    <xdr:to>
      <xdr:col>7</xdr:col>
      <xdr:colOff>133350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742950" y="2438400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20</xdr:row>
      <xdr:rowOff>28575</xdr:rowOff>
    </xdr:from>
    <xdr:to>
      <xdr:col>7</xdr:col>
      <xdr:colOff>238125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847725" y="3267075"/>
        <a:ext cx="3686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6"/>
  <sheetViews>
    <sheetView workbookViewId="0" topLeftCell="A1">
      <selection activeCell="C11" sqref="C11"/>
    </sheetView>
  </sheetViews>
  <sheetFormatPr defaultColWidth="9.140625" defaultRowHeight="12.75"/>
  <cols>
    <col min="3" max="3" width="11.57421875" style="0" customWidth="1"/>
    <col min="4" max="4" width="15.28125" style="0" customWidth="1"/>
    <col min="5" max="5" width="9.421875" style="0" bestFit="1" customWidth="1"/>
  </cols>
  <sheetData>
    <row r="4" spans="2:6" ht="12.75">
      <c r="B4" s="7" t="s">
        <v>22</v>
      </c>
      <c r="C4" s="7"/>
      <c r="D4" s="4" t="s">
        <v>23</v>
      </c>
      <c r="E4" s="7" t="s">
        <v>24</v>
      </c>
      <c r="F4" s="7"/>
    </row>
    <row r="5" spans="2:6" ht="12.75">
      <c r="B5" s="8" t="s">
        <v>20</v>
      </c>
      <c r="C5" s="8"/>
      <c r="D5" s="5" t="s">
        <v>21</v>
      </c>
      <c r="E5" s="9" t="s">
        <v>28</v>
      </c>
      <c r="F5" s="9"/>
    </row>
    <row r="6" spans="2:6" ht="12.75">
      <c r="B6" s="8" t="s">
        <v>25</v>
      </c>
      <c r="C6" s="8"/>
      <c r="D6" s="5" t="s">
        <v>26</v>
      </c>
      <c r="E6" s="9" t="s">
        <v>27</v>
      </c>
      <c r="F6" s="9"/>
    </row>
  </sheetData>
  <mergeCells count="6">
    <mergeCell ref="B4:C4"/>
    <mergeCell ref="B6:C6"/>
    <mergeCell ref="E4:F4"/>
    <mergeCell ref="E5:F5"/>
    <mergeCell ref="E6:F6"/>
    <mergeCell ref="B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C24" sqref="C24"/>
    </sheetView>
  </sheetViews>
  <sheetFormatPr defaultColWidth="9.140625" defaultRowHeight="12.75"/>
  <cols>
    <col min="3" max="3" width="12.421875" style="0" bestFit="1" customWidth="1"/>
    <col min="4" max="4" width="12.421875" style="0" customWidth="1"/>
    <col min="5" max="5" width="8.8515625" style="0" customWidth="1"/>
    <col min="10" max="10" width="10.7109375" style="0" customWidth="1"/>
    <col min="11" max="11" width="9.28125" style="0" customWidth="1"/>
  </cols>
  <sheetData>
    <row r="2" spans="1:9" ht="12.75">
      <c r="A2" s="5"/>
      <c r="B2" s="4" t="s">
        <v>2</v>
      </c>
      <c r="C2" s="4" t="s">
        <v>8</v>
      </c>
      <c r="D2" s="4" t="s">
        <v>3</v>
      </c>
      <c r="E2" s="4" t="s">
        <v>9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12.75">
      <c r="A3" s="5">
        <v>0</v>
      </c>
      <c r="B3" s="5">
        <v>0.87202</v>
      </c>
      <c r="C3" s="5">
        <f aca="true" t="shared" si="0" ref="C3:C11">B3/$A$15</f>
        <v>8.7159291946946E-05</v>
      </c>
      <c r="D3" s="5">
        <f aca="true" t="shared" si="1" ref="D3:D11">F3/G3</f>
        <v>8.715879420840256E-05</v>
      </c>
      <c r="E3" s="6">
        <f aca="true" t="shared" si="2" ref="E3:E11">(C3-D3)/D3</f>
        <v>5.710709377783675E-06</v>
      </c>
      <c r="F3" s="5">
        <v>2.5704</v>
      </c>
      <c r="G3" s="5">
        <v>29491</v>
      </c>
      <c r="H3" s="5">
        <v>29490</v>
      </c>
      <c r="I3" s="5">
        <f aca="true" t="shared" si="3" ref="I3:I11">(H3-G3)/H3</f>
        <v>-3.39097999321804E-05</v>
      </c>
    </row>
    <row r="4" spans="1:9" ht="12.75">
      <c r="A4" s="5">
        <v>1</v>
      </c>
      <c r="B4" s="5">
        <v>1.02921</v>
      </c>
      <c r="C4" s="5">
        <f t="shared" si="0"/>
        <v>0.00010287059340922948</v>
      </c>
      <c r="D4" s="5">
        <f t="shared" si="1"/>
        <v>0.00010287285281957291</v>
      </c>
      <c r="E4" s="6">
        <f t="shared" si="2"/>
        <v>-2.196313489422708E-05</v>
      </c>
      <c r="F4" s="5">
        <v>2.4135</v>
      </c>
      <c r="G4" s="5">
        <v>23461</v>
      </c>
      <c r="H4" s="5">
        <v>23460</v>
      </c>
      <c r="I4" s="5">
        <f t="shared" si="3"/>
        <v>-4.262574595055413E-05</v>
      </c>
    </row>
    <row r="5" spans="1:9" ht="12.75">
      <c r="A5" s="5">
        <v>2</v>
      </c>
      <c r="B5" s="5">
        <v>1.1962</v>
      </c>
      <c r="C5" s="5">
        <f t="shared" si="0"/>
        <v>0.00011956141490669571</v>
      </c>
      <c r="D5" s="5">
        <f t="shared" si="1"/>
        <v>0.00011956255654302593</v>
      </c>
      <c r="E5" s="6">
        <f t="shared" si="2"/>
        <v>-9.548443620018452E-06</v>
      </c>
      <c r="F5" s="5">
        <v>2.2467</v>
      </c>
      <c r="G5" s="5">
        <v>18791</v>
      </c>
      <c r="H5" s="5">
        <v>18790</v>
      </c>
      <c r="I5" s="5">
        <f t="shared" si="3"/>
        <v>-5.321979776476849E-05</v>
      </c>
    </row>
    <row r="6" spans="1:9" ht="12.75">
      <c r="A6" s="5">
        <v>3</v>
      </c>
      <c r="B6" s="5">
        <v>1.3714</v>
      </c>
      <c r="C6" s="5">
        <f t="shared" si="0"/>
        <v>0.0001370728343111875</v>
      </c>
      <c r="D6" s="5">
        <f t="shared" si="1"/>
        <v>0.00013707158925499536</v>
      </c>
      <c r="E6" s="6">
        <f t="shared" si="2"/>
        <v>9.083254953986004E-06</v>
      </c>
      <c r="F6" s="5">
        <v>2.0717</v>
      </c>
      <c r="G6" s="5">
        <v>15114</v>
      </c>
      <c r="H6" s="5">
        <v>15130</v>
      </c>
      <c r="I6" s="5">
        <f t="shared" si="3"/>
        <v>0.0010575016523463319</v>
      </c>
    </row>
    <row r="7" spans="1:9" ht="12.75">
      <c r="A7" s="5">
        <v>4</v>
      </c>
      <c r="B7" s="5">
        <v>1.5472</v>
      </c>
      <c r="C7" s="5">
        <f t="shared" si="0"/>
        <v>0.00015464422433007825</v>
      </c>
      <c r="D7" s="5">
        <f t="shared" si="1"/>
        <v>0.0001546448087431694</v>
      </c>
      <c r="E7" s="6">
        <f t="shared" si="2"/>
        <v>-3.779066985080425E-06</v>
      </c>
      <c r="F7" s="5">
        <v>1.8961</v>
      </c>
      <c r="G7" s="5">
        <v>12261</v>
      </c>
      <c r="H7" s="5">
        <v>12260</v>
      </c>
      <c r="I7" s="5">
        <f t="shared" si="3"/>
        <v>-8.156606851549755E-05</v>
      </c>
    </row>
    <row r="8" spans="1:9" ht="12.75">
      <c r="A8" s="5">
        <v>5</v>
      </c>
      <c r="B8" s="5">
        <v>1.7221</v>
      </c>
      <c r="C8" s="5">
        <f t="shared" si="0"/>
        <v>0.0001721256584273706</v>
      </c>
      <c r="D8" s="5">
        <f t="shared" si="1"/>
        <v>0.0001721313934303285</v>
      </c>
      <c r="E8" s="6">
        <f t="shared" si="2"/>
        <v>-3.331758863748172E-05</v>
      </c>
      <c r="F8" s="5">
        <v>1.7214</v>
      </c>
      <c r="G8" s="5">
        <v>10000.5</v>
      </c>
      <c r="H8" s="5">
        <v>10000</v>
      </c>
      <c r="I8" s="5">
        <f t="shared" si="3"/>
        <v>-5E-05</v>
      </c>
    </row>
    <row r="9" spans="1:9" ht="12.75">
      <c r="A9" s="5">
        <v>6</v>
      </c>
      <c r="B9" s="5">
        <v>1.8931</v>
      </c>
      <c r="C9" s="5">
        <f t="shared" si="0"/>
        <v>0.00018921728353106979</v>
      </c>
      <c r="D9" s="5">
        <f t="shared" si="1"/>
        <v>0.00018922909827563065</v>
      </c>
      <c r="E9" s="6">
        <f t="shared" si="2"/>
        <v>-6.243619331554453E-05</v>
      </c>
      <c r="F9" s="5">
        <v>1.5506</v>
      </c>
      <c r="G9" s="5">
        <v>8194.3</v>
      </c>
      <c r="H9" s="5">
        <v>8194</v>
      </c>
      <c r="I9" s="5">
        <f t="shared" si="3"/>
        <v>-3.66121552354494E-05</v>
      </c>
    </row>
    <row r="10" spans="1:9" ht="12.75">
      <c r="A10" s="5">
        <v>7</v>
      </c>
      <c r="B10" s="5">
        <v>2.056</v>
      </c>
      <c r="C10" s="5">
        <f t="shared" si="0"/>
        <v>0.00020549930534038323</v>
      </c>
      <c r="D10" s="5">
        <f t="shared" si="1"/>
        <v>0.00020551211421124342</v>
      </c>
      <c r="E10" s="6">
        <f t="shared" si="2"/>
        <v>-6.232659767694942E-05</v>
      </c>
      <c r="F10" s="5">
        <v>1.3877</v>
      </c>
      <c r="G10" s="5">
        <v>6752.4</v>
      </c>
      <c r="H10" s="5">
        <v>6752</v>
      </c>
      <c r="I10" s="5">
        <f t="shared" si="3"/>
        <v>-5.924170616108356E-05</v>
      </c>
    </row>
    <row r="11" spans="1:9" ht="12.75">
      <c r="A11" s="5">
        <v>8</v>
      </c>
      <c r="B11" s="5">
        <v>2.2092</v>
      </c>
      <c r="C11" s="5">
        <f t="shared" si="0"/>
        <v>0.00022081180221691373</v>
      </c>
      <c r="D11" s="5">
        <f t="shared" si="1"/>
        <v>0.0002207957085382208</v>
      </c>
      <c r="E11" s="6">
        <f t="shared" si="2"/>
        <v>7.288945423567656E-05</v>
      </c>
      <c r="F11" s="5">
        <v>1.2348</v>
      </c>
      <c r="G11" s="5">
        <v>5592.5</v>
      </c>
      <c r="H11" s="5">
        <v>5592</v>
      </c>
      <c r="I11" s="5">
        <f t="shared" si="3"/>
        <v>-8.94134477825465E-05</v>
      </c>
    </row>
    <row r="14" spans="1:2" ht="12.75">
      <c r="A14" s="7" t="s">
        <v>0</v>
      </c>
      <c r="B14" s="7"/>
    </row>
    <row r="15" spans="1:2" ht="12.75">
      <c r="A15" s="4">
        <v>10004.9</v>
      </c>
      <c r="B15" s="4" t="s">
        <v>1</v>
      </c>
    </row>
    <row r="21" ht="12.75">
      <c r="A21" t="s">
        <v>29</v>
      </c>
    </row>
    <row r="22" ht="12.75">
      <c r="A22" t="s">
        <v>30</v>
      </c>
    </row>
  </sheetData>
  <mergeCells count="1">
    <mergeCell ref="A14:B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F21" sqref="F21"/>
    </sheetView>
  </sheetViews>
  <sheetFormatPr defaultColWidth="9.140625" defaultRowHeight="12.75"/>
  <cols>
    <col min="3" max="3" width="12.421875" style="0" bestFit="1" customWidth="1"/>
    <col min="4" max="4" width="12.421875" style="0" customWidth="1"/>
    <col min="5" max="5" width="8.8515625" style="0" customWidth="1"/>
    <col min="10" max="10" width="10.7109375" style="0" customWidth="1"/>
    <col min="11" max="11" width="9.28125" style="0" customWidth="1"/>
  </cols>
  <sheetData>
    <row r="2" spans="1:9" ht="12.75">
      <c r="A2" s="5"/>
      <c r="B2" s="4" t="s">
        <v>11</v>
      </c>
      <c r="C2" s="4" t="s">
        <v>12</v>
      </c>
      <c r="D2" s="4" t="s">
        <v>3</v>
      </c>
      <c r="E2" s="4" t="s">
        <v>9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12.75">
      <c r="A3" s="5">
        <v>0</v>
      </c>
      <c r="B3" s="5">
        <v>0.87227</v>
      </c>
      <c r="C3" s="5">
        <f aca="true" t="shared" si="0" ref="C3:C11">B3/$A$15</f>
        <v>8.716424174594292E-05</v>
      </c>
      <c r="D3" s="5">
        <f aca="true" t="shared" si="1" ref="D3:D11">F3/G3</f>
        <v>8.71655759384219E-05</v>
      </c>
      <c r="E3" s="6">
        <f aca="true" t="shared" si="2" ref="E3:E11">(C3-D3)/D3</f>
        <v>-1.5306414999416395E-05</v>
      </c>
      <c r="F3" s="5">
        <v>2.5706</v>
      </c>
      <c r="G3" s="5">
        <v>29491</v>
      </c>
      <c r="H3" s="5">
        <v>29490</v>
      </c>
      <c r="I3" s="5">
        <f aca="true" t="shared" si="3" ref="I3:I11">(H3-G3)/H3</f>
        <v>-3.39097999321804E-05</v>
      </c>
    </row>
    <row r="4" spans="1:9" ht="12.75">
      <c r="A4" s="5">
        <v>1</v>
      </c>
      <c r="B4" s="5">
        <v>1.02948</v>
      </c>
      <c r="C4" s="5">
        <f t="shared" si="0"/>
        <v>0.0001028739307698457</v>
      </c>
      <c r="D4" s="5">
        <f t="shared" si="1"/>
        <v>0.00010287285281957291</v>
      </c>
      <c r="E4" s="6">
        <f t="shared" si="2"/>
        <v>1.0478471659336445E-05</v>
      </c>
      <c r="F4" s="5">
        <v>2.4135</v>
      </c>
      <c r="G4" s="5">
        <v>23461</v>
      </c>
      <c r="H4" s="5">
        <v>23460</v>
      </c>
      <c r="I4" s="5">
        <f t="shared" si="3"/>
        <v>-4.262574595055413E-05</v>
      </c>
    </row>
    <row r="5" spans="1:9" ht="12.75">
      <c r="A5" s="5">
        <v>2</v>
      </c>
      <c r="B5" s="5">
        <v>1.1965</v>
      </c>
      <c r="C5" s="5">
        <f t="shared" si="0"/>
        <v>0.00011956391398193299</v>
      </c>
      <c r="D5" s="5">
        <f t="shared" si="1"/>
        <v>0.00011956255654302593</v>
      </c>
      <c r="E5" s="6">
        <f t="shared" si="2"/>
        <v>1.1353378066757008E-05</v>
      </c>
      <c r="F5" s="5">
        <v>2.2467</v>
      </c>
      <c r="G5" s="5">
        <v>18791</v>
      </c>
      <c r="H5" s="5">
        <v>18790</v>
      </c>
      <c r="I5" s="5">
        <f t="shared" si="3"/>
        <v>-5.321979776476849E-05</v>
      </c>
    </row>
    <row r="6" spans="1:9" ht="12.75">
      <c r="A6" s="5">
        <v>3</v>
      </c>
      <c r="B6" s="5">
        <v>1.3708</v>
      </c>
      <c r="C6" s="5">
        <f t="shared" si="0"/>
        <v>0.00013698137341114396</v>
      </c>
      <c r="D6" s="5">
        <f t="shared" si="1"/>
        <v>0.00013697706694864846</v>
      </c>
      <c r="E6" s="6">
        <f t="shared" si="2"/>
        <v>3.14392955801392E-05</v>
      </c>
      <c r="F6" s="5">
        <v>2.0726</v>
      </c>
      <c r="G6" s="5">
        <v>15131</v>
      </c>
      <c r="H6" s="5">
        <v>15130</v>
      </c>
      <c r="I6" s="5">
        <f t="shared" si="3"/>
        <v>-6.609385327164574E-05</v>
      </c>
    </row>
    <row r="7" spans="1:9" ht="12.75">
      <c r="A7" s="5">
        <v>4</v>
      </c>
      <c r="B7" s="5">
        <v>1.5475</v>
      </c>
      <c r="C7" s="5">
        <f t="shared" si="0"/>
        <v>0.00015463866016468143</v>
      </c>
      <c r="D7" s="5">
        <f t="shared" si="1"/>
        <v>0.00015463665280156594</v>
      </c>
      <c r="E7" s="6">
        <f t="shared" si="2"/>
        <v>1.298115989401754E-05</v>
      </c>
      <c r="F7" s="5">
        <v>1.896</v>
      </c>
      <c r="G7" s="5">
        <v>12261</v>
      </c>
      <c r="H7" s="5">
        <v>12260</v>
      </c>
      <c r="I7" s="5">
        <f t="shared" si="3"/>
        <v>-8.156606851549755E-05</v>
      </c>
    </row>
    <row r="8" spans="1:9" ht="12.75">
      <c r="A8" s="5">
        <v>5</v>
      </c>
      <c r="B8" s="5">
        <v>1.7224</v>
      </c>
      <c r="C8" s="5">
        <f t="shared" si="0"/>
        <v>0.000172116076424974</v>
      </c>
      <c r="D8" s="5">
        <f t="shared" si="1"/>
        <v>0.000172113115475381</v>
      </c>
      <c r="E8" s="6">
        <f t="shared" si="2"/>
        <v>1.7203509359740897E-05</v>
      </c>
      <c r="F8" s="5">
        <v>1.7212</v>
      </c>
      <c r="G8" s="5">
        <v>10000.4</v>
      </c>
      <c r="H8" s="5">
        <v>10000</v>
      </c>
      <c r="I8" s="5">
        <f t="shared" si="3"/>
        <v>-3.999999999996362E-05</v>
      </c>
    </row>
    <row r="9" spans="1:9" ht="12.75">
      <c r="A9" s="5">
        <v>6</v>
      </c>
      <c r="B9" s="5">
        <v>1.8933</v>
      </c>
      <c r="C9" s="5">
        <f t="shared" si="0"/>
        <v>0.0001891937804780558</v>
      </c>
      <c r="D9" s="5">
        <f t="shared" si="1"/>
        <v>0.00018920469106574085</v>
      </c>
      <c r="E9" s="6">
        <f t="shared" si="2"/>
        <v>-5.7665524166445116E-05</v>
      </c>
      <c r="F9" s="5">
        <v>1.5504</v>
      </c>
      <c r="G9" s="5">
        <v>8194.3</v>
      </c>
      <c r="H9" s="5">
        <v>8194</v>
      </c>
      <c r="I9" s="5">
        <f t="shared" si="3"/>
        <v>-3.66121552354494E-05</v>
      </c>
    </row>
    <row r="10" spans="1:9" ht="12.75">
      <c r="A10" s="5">
        <v>7</v>
      </c>
      <c r="B10" s="5">
        <v>2.0563</v>
      </c>
      <c r="C10" s="5">
        <f t="shared" si="0"/>
        <v>0.0002054820529218962</v>
      </c>
      <c r="D10" s="5">
        <f t="shared" si="1"/>
        <v>0.00020548553826103697</v>
      </c>
      <c r="E10" s="6">
        <f t="shared" si="2"/>
        <v>-1.6961481427221607E-05</v>
      </c>
      <c r="F10" s="5">
        <v>1.3875</v>
      </c>
      <c r="G10" s="5">
        <v>6752.3</v>
      </c>
      <c r="H10" s="5">
        <v>6752</v>
      </c>
      <c r="I10" s="5">
        <f t="shared" si="3"/>
        <v>-4.443127962088002E-05</v>
      </c>
    </row>
    <row r="11" spans="1:9" ht="12.75">
      <c r="A11" s="5">
        <v>8</v>
      </c>
      <c r="B11" s="5">
        <v>2.2093</v>
      </c>
      <c r="C11" s="5">
        <f t="shared" si="0"/>
        <v>0.00022077104484770962</v>
      </c>
      <c r="D11" s="5">
        <f t="shared" si="1"/>
        <v>0.00022076784149634317</v>
      </c>
      <c r="E11" s="6">
        <f t="shared" si="2"/>
        <v>1.4510045234551136E-05</v>
      </c>
      <c r="F11" s="5">
        <v>1.2346</v>
      </c>
      <c r="G11" s="5">
        <v>5592.3</v>
      </c>
      <c r="H11" s="5">
        <v>5592</v>
      </c>
      <c r="I11" s="5">
        <f t="shared" si="3"/>
        <v>-5.364806866956043E-05</v>
      </c>
    </row>
    <row r="14" spans="1:2" ht="12.75">
      <c r="A14" s="7" t="s">
        <v>16</v>
      </c>
      <c r="B14" s="7"/>
    </row>
    <row r="15" spans="1:2" ht="12.75">
      <c r="A15" s="4">
        <v>10007.2</v>
      </c>
      <c r="B15" s="4" t="s">
        <v>1</v>
      </c>
    </row>
    <row r="21" spans="1:2" ht="12.75">
      <c r="A21" s="11" t="s">
        <v>29</v>
      </c>
      <c r="B21" s="11"/>
    </row>
    <row r="22" spans="1:2" ht="12.75">
      <c r="A22" s="11" t="s">
        <v>30</v>
      </c>
      <c r="B22" s="11"/>
    </row>
  </sheetData>
  <mergeCells count="3">
    <mergeCell ref="A14:B14"/>
    <mergeCell ref="A21:B21"/>
    <mergeCell ref="A22:B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D22" sqref="D22"/>
    </sheetView>
  </sheetViews>
  <sheetFormatPr defaultColWidth="9.140625" defaultRowHeight="12.75"/>
  <cols>
    <col min="3" max="3" width="12.421875" style="0" bestFit="1" customWidth="1"/>
    <col min="4" max="4" width="12.421875" style="0" customWidth="1"/>
    <col min="5" max="5" width="8.8515625" style="0" customWidth="1"/>
    <col min="10" max="10" width="10.7109375" style="0" customWidth="1"/>
    <col min="11" max="11" width="9.28125" style="0" customWidth="1"/>
  </cols>
  <sheetData>
    <row r="2" spans="2:9" ht="12.75">
      <c r="B2" t="s">
        <v>38</v>
      </c>
      <c r="C2" t="s">
        <v>39</v>
      </c>
      <c r="D2" t="s">
        <v>3</v>
      </c>
      <c r="E2" t="s">
        <v>9</v>
      </c>
      <c r="F2" t="s">
        <v>4</v>
      </c>
      <c r="G2" t="s">
        <v>5</v>
      </c>
      <c r="H2" t="s">
        <v>6</v>
      </c>
      <c r="I2" t="s">
        <v>7</v>
      </c>
    </row>
    <row r="3" spans="1:9" ht="12.75">
      <c r="A3">
        <v>0</v>
      </c>
      <c r="B3" s="3"/>
      <c r="C3">
        <f aca="true" t="shared" si="0" ref="C3:C11">B3/$A$15</f>
        <v>0</v>
      </c>
      <c r="D3">
        <f aca="true" t="shared" si="1" ref="D3:D11">F3/G3</f>
        <v>0</v>
      </c>
      <c r="E3" s="1" t="e">
        <f aca="true" t="shared" si="2" ref="E3:E11">(C3-D3)/D3</f>
        <v>#DIV/0!</v>
      </c>
      <c r="F3" s="3"/>
      <c r="G3" s="3">
        <v>29491</v>
      </c>
      <c r="H3">
        <v>29490</v>
      </c>
      <c r="I3">
        <f aca="true" t="shared" si="3" ref="I3:I11">(H3-G3)/H3</f>
        <v>-3.39097999321804E-05</v>
      </c>
    </row>
    <row r="4" spans="1:9" ht="12.75">
      <c r="A4">
        <v>1</v>
      </c>
      <c r="B4" s="3"/>
      <c r="C4">
        <f t="shared" si="0"/>
        <v>0</v>
      </c>
      <c r="D4" t="e">
        <f t="shared" si="1"/>
        <v>#DIV/0!</v>
      </c>
      <c r="E4" s="1" t="e">
        <f t="shared" si="2"/>
        <v>#DIV/0!</v>
      </c>
      <c r="F4" s="3"/>
      <c r="G4" s="3"/>
      <c r="H4">
        <v>23460</v>
      </c>
      <c r="I4">
        <f t="shared" si="3"/>
        <v>1</v>
      </c>
    </row>
    <row r="5" spans="1:9" ht="12.75">
      <c r="A5">
        <v>2</v>
      </c>
      <c r="B5" s="3"/>
      <c r="C5">
        <f t="shared" si="0"/>
        <v>0</v>
      </c>
      <c r="D5" t="e">
        <f t="shared" si="1"/>
        <v>#DIV/0!</v>
      </c>
      <c r="E5" s="1" t="e">
        <f t="shared" si="2"/>
        <v>#DIV/0!</v>
      </c>
      <c r="F5" s="3"/>
      <c r="G5" s="3"/>
      <c r="H5">
        <v>18790</v>
      </c>
      <c r="I5">
        <f t="shared" si="3"/>
        <v>1</v>
      </c>
    </row>
    <row r="6" spans="1:9" ht="12.75">
      <c r="A6">
        <v>3</v>
      </c>
      <c r="B6" s="3"/>
      <c r="C6">
        <f t="shared" si="0"/>
        <v>0</v>
      </c>
      <c r="D6" t="e">
        <f t="shared" si="1"/>
        <v>#DIV/0!</v>
      </c>
      <c r="E6" s="1" t="e">
        <f t="shared" si="2"/>
        <v>#DIV/0!</v>
      </c>
      <c r="F6" s="3"/>
      <c r="G6" s="3"/>
      <c r="H6">
        <v>15130</v>
      </c>
      <c r="I6">
        <f t="shared" si="3"/>
        <v>1</v>
      </c>
    </row>
    <row r="7" spans="1:9" ht="12.75">
      <c r="A7">
        <v>4</v>
      </c>
      <c r="B7" s="3"/>
      <c r="C7">
        <f t="shared" si="0"/>
        <v>0</v>
      </c>
      <c r="D7" t="e">
        <f t="shared" si="1"/>
        <v>#DIV/0!</v>
      </c>
      <c r="E7" s="1" t="e">
        <f t="shared" si="2"/>
        <v>#DIV/0!</v>
      </c>
      <c r="F7" s="3"/>
      <c r="G7" s="3"/>
      <c r="H7">
        <v>12260</v>
      </c>
      <c r="I7">
        <f t="shared" si="3"/>
        <v>1</v>
      </c>
    </row>
    <row r="8" spans="1:9" ht="12.75">
      <c r="A8">
        <v>5</v>
      </c>
      <c r="B8" s="3"/>
      <c r="C8">
        <f t="shared" si="0"/>
        <v>0</v>
      </c>
      <c r="D8" t="e">
        <f t="shared" si="1"/>
        <v>#DIV/0!</v>
      </c>
      <c r="E8" s="1" t="e">
        <f t="shared" si="2"/>
        <v>#DIV/0!</v>
      </c>
      <c r="F8" s="3"/>
      <c r="G8" s="3"/>
      <c r="H8">
        <v>10000</v>
      </c>
      <c r="I8">
        <f t="shared" si="3"/>
        <v>1</v>
      </c>
    </row>
    <row r="9" spans="1:9" ht="12.75">
      <c r="A9">
        <v>6</v>
      </c>
      <c r="B9" s="3"/>
      <c r="C9">
        <f t="shared" si="0"/>
        <v>0</v>
      </c>
      <c r="D9" t="e">
        <f t="shared" si="1"/>
        <v>#DIV/0!</v>
      </c>
      <c r="E9" s="1" t="e">
        <f t="shared" si="2"/>
        <v>#DIV/0!</v>
      </c>
      <c r="F9" s="3"/>
      <c r="G9" s="3"/>
      <c r="H9">
        <v>8194</v>
      </c>
      <c r="I9">
        <f t="shared" si="3"/>
        <v>1</v>
      </c>
    </row>
    <row r="10" spans="1:9" ht="12.75">
      <c r="A10">
        <v>7</v>
      </c>
      <c r="B10" s="3"/>
      <c r="C10">
        <f t="shared" si="0"/>
        <v>0</v>
      </c>
      <c r="D10" t="e">
        <f t="shared" si="1"/>
        <v>#DIV/0!</v>
      </c>
      <c r="E10" s="1" t="e">
        <f t="shared" si="2"/>
        <v>#DIV/0!</v>
      </c>
      <c r="F10" s="3"/>
      <c r="G10" s="3"/>
      <c r="H10">
        <v>6752</v>
      </c>
      <c r="I10">
        <f t="shared" si="3"/>
        <v>1</v>
      </c>
    </row>
    <row r="11" spans="1:9" ht="12.75">
      <c r="A11">
        <v>8</v>
      </c>
      <c r="B11" s="3"/>
      <c r="C11">
        <f t="shared" si="0"/>
        <v>0</v>
      </c>
      <c r="D11" t="e">
        <f t="shared" si="1"/>
        <v>#DIV/0!</v>
      </c>
      <c r="E11" s="1" t="e">
        <f t="shared" si="2"/>
        <v>#DIV/0!</v>
      </c>
      <c r="F11" s="3"/>
      <c r="G11" s="3"/>
      <c r="H11">
        <v>5592</v>
      </c>
      <c r="I11">
        <f t="shared" si="3"/>
        <v>1</v>
      </c>
    </row>
    <row r="14" spans="1:2" ht="12.75">
      <c r="A14" s="10" t="s">
        <v>40</v>
      </c>
      <c r="B14" s="10"/>
    </row>
    <row r="15" spans="1:4" ht="12.75">
      <c r="A15" s="2">
        <v>9999.6</v>
      </c>
      <c r="B15" s="2" t="s">
        <v>1</v>
      </c>
      <c r="D15" t="s">
        <v>34</v>
      </c>
    </row>
    <row r="21" ht="12.75">
      <c r="A21" t="s">
        <v>29</v>
      </c>
    </row>
    <row r="22" ht="12.75">
      <c r="A22" t="s">
        <v>30</v>
      </c>
    </row>
  </sheetData>
  <mergeCells count="1">
    <mergeCell ref="A14:B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C22" sqref="C22"/>
    </sheetView>
  </sheetViews>
  <sheetFormatPr defaultColWidth="9.140625" defaultRowHeight="12.75"/>
  <cols>
    <col min="3" max="3" width="12.421875" style="0" bestFit="1" customWidth="1"/>
    <col min="4" max="4" width="12.421875" style="0" customWidth="1"/>
    <col min="5" max="5" width="8.8515625" style="0" customWidth="1"/>
    <col min="8" max="8" width="9.00390625" style="0" customWidth="1"/>
    <col min="10" max="10" width="10.7109375" style="0" customWidth="1"/>
    <col min="11" max="11" width="9.28125" style="0" customWidth="1"/>
  </cols>
  <sheetData>
    <row r="2" spans="2:9" ht="12.75">
      <c r="B2" t="s">
        <v>41</v>
      </c>
      <c r="C2" t="s">
        <v>42</v>
      </c>
      <c r="D2" t="s">
        <v>10</v>
      </c>
      <c r="E2" t="s">
        <v>9</v>
      </c>
      <c r="F2" t="s">
        <v>13</v>
      </c>
      <c r="G2" t="s">
        <v>14</v>
      </c>
      <c r="H2" t="s">
        <v>15</v>
      </c>
      <c r="I2" t="s">
        <v>7</v>
      </c>
    </row>
    <row r="3" spans="1:9" ht="12.75">
      <c r="A3">
        <v>0</v>
      </c>
      <c r="C3">
        <f aca="true" t="shared" si="0" ref="C3:C11">B3/$A$15</f>
        <v>0</v>
      </c>
      <c r="D3" t="e">
        <f aca="true" t="shared" si="1" ref="D3:D11">F3/G3</f>
        <v>#DIV/0!</v>
      </c>
      <c r="E3" s="1" t="e">
        <f aca="true" t="shared" si="2" ref="E3:E11">(C3-D3)/D3</f>
        <v>#DIV/0!</v>
      </c>
      <c r="H3">
        <v>29490</v>
      </c>
      <c r="I3">
        <f aca="true" t="shared" si="3" ref="I3:I11">(H3-G3)/H3</f>
        <v>1</v>
      </c>
    </row>
    <row r="4" spans="1:9" ht="12.75">
      <c r="A4">
        <v>1</v>
      </c>
      <c r="C4">
        <f t="shared" si="0"/>
        <v>0</v>
      </c>
      <c r="D4" t="e">
        <f t="shared" si="1"/>
        <v>#DIV/0!</v>
      </c>
      <c r="E4" s="1" t="e">
        <f t="shared" si="2"/>
        <v>#DIV/0!</v>
      </c>
      <c r="H4">
        <v>23460</v>
      </c>
      <c r="I4">
        <f t="shared" si="3"/>
        <v>1</v>
      </c>
    </row>
    <row r="5" spans="1:9" ht="12.75">
      <c r="A5">
        <v>2</v>
      </c>
      <c r="C5">
        <f t="shared" si="0"/>
        <v>0</v>
      </c>
      <c r="D5" t="e">
        <f t="shared" si="1"/>
        <v>#DIV/0!</v>
      </c>
      <c r="E5" s="1" t="e">
        <f t="shared" si="2"/>
        <v>#DIV/0!</v>
      </c>
      <c r="H5">
        <v>18790</v>
      </c>
      <c r="I5">
        <f t="shared" si="3"/>
        <v>1</v>
      </c>
    </row>
    <row r="6" spans="1:9" ht="12.75">
      <c r="A6">
        <v>3</v>
      </c>
      <c r="C6">
        <f t="shared" si="0"/>
        <v>0</v>
      </c>
      <c r="D6" t="e">
        <f t="shared" si="1"/>
        <v>#DIV/0!</v>
      </c>
      <c r="E6" s="1" t="e">
        <f t="shared" si="2"/>
        <v>#DIV/0!</v>
      </c>
      <c r="H6">
        <v>15130</v>
      </c>
      <c r="I6">
        <f t="shared" si="3"/>
        <v>1</v>
      </c>
    </row>
    <row r="7" spans="1:9" ht="12.75">
      <c r="A7">
        <v>4</v>
      </c>
      <c r="C7">
        <f t="shared" si="0"/>
        <v>0</v>
      </c>
      <c r="D7" t="e">
        <f t="shared" si="1"/>
        <v>#DIV/0!</v>
      </c>
      <c r="E7" s="1" t="e">
        <f t="shared" si="2"/>
        <v>#DIV/0!</v>
      </c>
      <c r="H7">
        <v>12260</v>
      </c>
      <c r="I7">
        <f t="shared" si="3"/>
        <v>1</v>
      </c>
    </row>
    <row r="8" spans="1:9" ht="12.75">
      <c r="A8">
        <v>5</v>
      </c>
      <c r="C8">
        <f t="shared" si="0"/>
        <v>0</v>
      </c>
      <c r="D8" t="e">
        <f t="shared" si="1"/>
        <v>#DIV/0!</v>
      </c>
      <c r="E8" s="1" t="e">
        <f t="shared" si="2"/>
        <v>#DIV/0!</v>
      </c>
      <c r="H8">
        <v>10000</v>
      </c>
      <c r="I8">
        <f t="shared" si="3"/>
        <v>1</v>
      </c>
    </row>
    <row r="9" spans="1:9" ht="12.75">
      <c r="A9">
        <v>6</v>
      </c>
      <c r="C9">
        <f t="shared" si="0"/>
        <v>0</v>
      </c>
      <c r="D9" t="e">
        <f t="shared" si="1"/>
        <v>#DIV/0!</v>
      </c>
      <c r="E9" s="1" t="e">
        <f t="shared" si="2"/>
        <v>#DIV/0!</v>
      </c>
      <c r="H9">
        <v>8194</v>
      </c>
      <c r="I9">
        <f t="shared" si="3"/>
        <v>1</v>
      </c>
    </row>
    <row r="10" spans="1:9" ht="12.75">
      <c r="A10">
        <v>7</v>
      </c>
      <c r="C10">
        <f t="shared" si="0"/>
        <v>0</v>
      </c>
      <c r="D10" t="e">
        <f t="shared" si="1"/>
        <v>#DIV/0!</v>
      </c>
      <c r="E10" s="1" t="e">
        <f t="shared" si="2"/>
        <v>#DIV/0!</v>
      </c>
      <c r="H10">
        <v>6752</v>
      </c>
      <c r="I10">
        <f t="shared" si="3"/>
        <v>1</v>
      </c>
    </row>
    <row r="11" spans="1:9" ht="12.75">
      <c r="A11">
        <v>8</v>
      </c>
      <c r="C11">
        <f t="shared" si="0"/>
        <v>0</v>
      </c>
      <c r="D11" t="e">
        <f t="shared" si="1"/>
        <v>#DIV/0!</v>
      </c>
      <c r="E11" s="1" t="e">
        <f t="shared" si="2"/>
        <v>#DIV/0!</v>
      </c>
      <c r="H11">
        <v>5592</v>
      </c>
      <c r="I11">
        <f t="shared" si="3"/>
        <v>1</v>
      </c>
    </row>
    <row r="14" spans="1:2" ht="12.75">
      <c r="A14" s="10" t="s">
        <v>43</v>
      </c>
      <c r="B14" s="10"/>
    </row>
    <row r="15" spans="1:4" ht="12.75">
      <c r="A15" s="2">
        <v>10004</v>
      </c>
      <c r="B15" s="2" t="s">
        <v>1</v>
      </c>
      <c r="D15" t="s">
        <v>34</v>
      </c>
    </row>
  </sheetData>
  <mergeCells count="1">
    <mergeCell ref="A14:B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4"/>
  <sheetViews>
    <sheetView workbookViewId="0" topLeftCell="A1">
      <selection activeCell="F12" sqref="F12"/>
    </sheetView>
  </sheetViews>
  <sheetFormatPr defaultColWidth="9.140625" defaultRowHeight="12.75"/>
  <cols>
    <col min="3" max="3" width="9.57421875" style="0" bestFit="1" customWidth="1"/>
    <col min="5" max="5" width="11.00390625" style="0" customWidth="1"/>
  </cols>
  <sheetData>
    <row r="2" spans="2:8" ht="12.75">
      <c r="B2" t="s">
        <v>32</v>
      </c>
      <c r="H2" t="s">
        <v>24</v>
      </c>
    </row>
    <row r="3" ht="12.75">
      <c r="H3" t="s">
        <v>33</v>
      </c>
    </row>
    <row r="4" spans="2:4" ht="12.75">
      <c r="B4" t="s">
        <v>19</v>
      </c>
      <c r="C4" t="s">
        <v>17</v>
      </c>
      <c r="D4" t="s">
        <v>18</v>
      </c>
    </row>
    <row r="5" spans="2:4" ht="12.75">
      <c r="B5">
        <v>0</v>
      </c>
      <c r="C5">
        <v>-0.0027</v>
      </c>
      <c r="D5">
        <f aca="true" t="shared" si="0" ref="D5:D19">IF(B5&gt;0,C5/B5,0)</f>
        <v>0</v>
      </c>
    </row>
    <row r="6" spans="2:4" ht="12.75">
      <c r="B6">
        <v>1E-05</v>
      </c>
      <c r="C6">
        <v>0.0002</v>
      </c>
      <c r="D6">
        <f t="shared" si="0"/>
        <v>20</v>
      </c>
    </row>
    <row r="7" spans="2:4" ht="12.75">
      <c r="B7">
        <v>0.0001</v>
      </c>
      <c r="C7">
        <v>0.0468</v>
      </c>
      <c r="D7">
        <f t="shared" si="0"/>
        <v>468</v>
      </c>
    </row>
    <row r="8" spans="2:4" ht="12.75">
      <c r="B8">
        <v>0.001</v>
      </c>
      <c r="C8">
        <v>0.498</v>
      </c>
      <c r="D8">
        <f t="shared" si="0"/>
        <v>498</v>
      </c>
    </row>
    <row r="9" spans="2:4" ht="12.75">
      <c r="B9">
        <v>0.002</v>
      </c>
      <c r="C9">
        <v>0.9995</v>
      </c>
      <c r="D9">
        <f t="shared" si="0"/>
        <v>499.75</v>
      </c>
    </row>
    <row r="10" spans="2:4" ht="12.75">
      <c r="B10">
        <v>0.003</v>
      </c>
      <c r="C10">
        <v>1.502</v>
      </c>
      <c r="D10">
        <f t="shared" si="0"/>
        <v>500.66666666666663</v>
      </c>
    </row>
    <row r="11" spans="2:6" ht="12.75">
      <c r="B11">
        <v>0.004</v>
      </c>
      <c r="C11">
        <v>2.0049</v>
      </c>
      <c r="D11">
        <f t="shared" si="0"/>
        <v>501.225</v>
      </c>
      <c r="F11" t="s">
        <v>36</v>
      </c>
    </row>
    <row r="12" spans="2:4" ht="12.75">
      <c r="B12">
        <v>0.00495</v>
      </c>
      <c r="C12">
        <v>2.4815</v>
      </c>
      <c r="D12">
        <f t="shared" si="0"/>
        <v>501.3131313131313</v>
      </c>
    </row>
    <row r="13" spans="2:4" ht="12.75">
      <c r="B13">
        <v>0.005</v>
      </c>
      <c r="C13">
        <v>2.5001</v>
      </c>
      <c r="D13">
        <f t="shared" si="0"/>
        <v>500.02000000000004</v>
      </c>
    </row>
    <row r="14" spans="2:4" ht="12.75">
      <c r="B14">
        <v>0.006</v>
      </c>
      <c r="C14">
        <v>3.0052</v>
      </c>
      <c r="D14">
        <f t="shared" si="0"/>
        <v>500.8666666666666</v>
      </c>
    </row>
    <row r="15" spans="2:4" ht="12.75">
      <c r="B15">
        <v>0.007</v>
      </c>
      <c r="C15">
        <v>3.5094</v>
      </c>
      <c r="D15">
        <f t="shared" si="0"/>
        <v>501.3428571428571</v>
      </c>
    </row>
    <row r="16" spans="2:4" ht="12.75">
      <c r="B16">
        <v>0.008</v>
      </c>
      <c r="C16">
        <v>4.0127</v>
      </c>
      <c r="D16">
        <f t="shared" si="0"/>
        <v>501.5875</v>
      </c>
    </row>
    <row r="17" spans="2:4" ht="12.75">
      <c r="B17">
        <v>0.009</v>
      </c>
      <c r="C17">
        <v>4.5117</v>
      </c>
      <c r="D17">
        <f t="shared" si="0"/>
        <v>501.30000000000007</v>
      </c>
    </row>
    <row r="18" spans="2:4" ht="12.75">
      <c r="B18">
        <v>0.0095</v>
      </c>
      <c r="C18">
        <v>4.7645</v>
      </c>
      <c r="D18">
        <f t="shared" si="0"/>
        <v>501.5263157894737</v>
      </c>
    </row>
    <row r="19" spans="2:4" ht="12.75">
      <c r="B19">
        <v>0.00975</v>
      </c>
      <c r="C19">
        <v>4.8905</v>
      </c>
      <c r="D19">
        <f t="shared" si="0"/>
        <v>501.58974358974365</v>
      </c>
    </row>
    <row r="20" ht="12.75">
      <c r="D20">
        <f>AVERAGE(D9:D19)</f>
        <v>501.01708010623076</v>
      </c>
    </row>
    <row r="25" spans="2:5" ht="12.75">
      <c r="B25" t="s">
        <v>19</v>
      </c>
      <c r="C25" t="s">
        <v>31</v>
      </c>
      <c r="D25" t="s">
        <v>17</v>
      </c>
      <c r="E25" t="s">
        <v>18</v>
      </c>
    </row>
    <row r="26" spans="2:5" ht="12.75">
      <c r="B26">
        <v>0</v>
      </c>
      <c r="E26">
        <f aca="true" t="shared" si="1" ref="E26:E33">IF(B26&gt;0,D26/B26,0)</f>
        <v>0</v>
      </c>
    </row>
    <row r="27" spans="2:5" ht="12.75">
      <c r="B27">
        <v>1E-05</v>
      </c>
      <c r="E27">
        <f t="shared" si="1"/>
        <v>0</v>
      </c>
    </row>
    <row r="28" spans="2:5" ht="12.75">
      <c r="B28">
        <v>0.0001</v>
      </c>
      <c r="E28">
        <f t="shared" si="1"/>
        <v>0</v>
      </c>
    </row>
    <row r="29" spans="2:5" ht="12.75">
      <c r="B29">
        <v>0.001</v>
      </c>
      <c r="E29">
        <f t="shared" si="1"/>
        <v>0</v>
      </c>
    </row>
    <row r="30" spans="2:5" ht="12.75">
      <c r="B30">
        <v>0.002</v>
      </c>
      <c r="E30">
        <f t="shared" si="1"/>
        <v>0</v>
      </c>
    </row>
    <row r="31" spans="2:5" ht="12.75">
      <c r="B31">
        <v>0.003</v>
      </c>
      <c r="E31">
        <f t="shared" si="1"/>
        <v>0</v>
      </c>
    </row>
    <row r="32" spans="2:5" ht="12.75">
      <c r="B32">
        <v>0.004</v>
      </c>
      <c r="E32">
        <f t="shared" si="1"/>
        <v>0</v>
      </c>
    </row>
    <row r="33" spans="2:5" ht="12.75">
      <c r="B33">
        <v>0.00495</v>
      </c>
      <c r="E33">
        <f t="shared" si="1"/>
        <v>0</v>
      </c>
    </row>
    <row r="34" ht="12.75">
      <c r="E34">
        <f>AVERAGE(E28:E33)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3"/>
  <sheetViews>
    <sheetView workbookViewId="0" topLeftCell="A1">
      <selection activeCell="B13" sqref="B13"/>
    </sheetView>
  </sheetViews>
  <sheetFormatPr defaultColWidth="9.140625" defaultRowHeight="12.75"/>
  <cols>
    <col min="4" max="4" width="9.57421875" style="0" bestFit="1" customWidth="1"/>
  </cols>
  <sheetData>
    <row r="2" spans="2:5" ht="12.75">
      <c r="B2" t="s">
        <v>19</v>
      </c>
      <c r="C2" t="s">
        <v>31</v>
      </c>
      <c r="D2" t="s">
        <v>17</v>
      </c>
      <c r="E2" t="s">
        <v>18</v>
      </c>
    </row>
    <row r="3" spans="2:5" ht="12.75">
      <c r="B3">
        <v>0</v>
      </c>
      <c r="D3">
        <v>-0.027</v>
      </c>
      <c r="E3">
        <f aca="true" t="shared" si="0" ref="E3:E10">IF(B3&gt;0,D3/B3,0)</f>
        <v>0</v>
      </c>
    </row>
    <row r="4" spans="2:5" ht="12.75">
      <c r="B4">
        <v>1E-05</v>
      </c>
      <c r="D4">
        <v>-0.015</v>
      </c>
      <c r="E4">
        <f t="shared" si="0"/>
        <v>-1499.9999999999998</v>
      </c>
    </row>
    <row r="5" spans="2:5" ht="12.75">
      <c r="B5">
        <v>0.0001</v>
      </c>
      <c r="D5">
        <v>0.0709</v>
      </c>
      <c r="E5">
        <f t="shared" si="0"/>
        <v>709</v>
      </c>
    </row>
    <row r="6" spans="2:5" ht="12.75">
      <c r="B6">
        <v>0.001</v>
      </c>
      <c r="D6">
        <v>0.9767</v>
      </c>
      <c r="E6">
        <f t="shared" si="0"/>
        <v>976.7</v>
      </c>
    </row>
    <row r="7" spans="2:5" ht="12.75">
      <c r="B7">
        <v>0.002</v>
      </c>
      <c r="D7">
        <v>1.9755</v>
      </c>
      <c r="E7">
        <f t="shared" si="0"/>
        <v>987.75</v>
      </c>
    </row>
    <row r="8" spans="2:5" ht="12.75">
      <c r="B8">
        <v>0.003</v>
      </c>
      <c r="D8">
        <v>2.9747</v>
      </c>
      <c r="E8">
        <f t="shared" si="0"/>
        <v>991.5666666666666</v>
      </c>
    </row>
    <row r="9" spans="2:5" ht="12.75">
      <c r="B9">
        <v>0.004</v>
      </c>
      <c r="D9">
        <v>3.9811</v>
      </c>
      <c r="E9">
        <f t="shared" si="0"/>
        <v>995.275</v>
      </c>
    </row>
    <row r="10" spans="2:5" ht="12.75">
      <c r="B10">
        <v>0.00495</v>
      </c>
      <c r="D10">
        <v>4.9344</v>
      </c>
      <c r="E10">
        <f t="shared" si="0"/>
        <v>996.8484848484848</v>
      </c>
    </row>
    <row r="11" ht="12.75">
      <c r="E11">
        <f>AVERAGE(E6:E10)</f>
        <v>989.6280303030302</v>
      </c>
    </row>
    <row r="13" ht="12.75">
      <c r="B13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8"/>
  <sheetViews>
    <sheetView workbookViewId="0" topLeftCell="A1">
      <selection activeCell="F18" sqref="F18"/>
    </sheetView>
  </sheetViews>
  <sheetFormatPr defaultColWidth="9.140625" defaultRowHeight="12.75"/>
  <cols>
    <col min="3" max="3" width="9.57421875" style="0" bestFit="1" customWidth="1"/>
  </cols>
  <sheetData>
    <row r="2" spans="2:4" ht="12.75">
      <c r="B2" t="s">
        <v>19</v>
      </c>
      <c r="C2" t="s">
        <v>17</v>
      </c>
      <c r="D2" t="s">
        <v>18</v>
      </c>
    </row>
    <row r="3" spans="2:4" ht="12.75">
      <c r="B3">
        <v>0</v>
      </c>
      <c r="C3">
        <v>0.0002</v>
      </c>
      <c r="D3">
        <f>IF(B3&gt;0,C3/B3,0)</f>
        <v>0</v>
      </c>
    </row>
    <row r="4" spans="2:4" ht="12.75">
      <c r="B4">
        <v>1E-05</v>
      </c>
      <c r="C4">
        <v>0.0061</v>
      </c>
      <c r="D4">
        <f aca="true" t="shared" si="0" ref="D4:D10">IF(B4&gt;0,C4/B4,0)</f>
        <v>610</v>
      </c>
    </row>
    <row r="5" spans="2:4" ht="12.75">
      <c r="B5">
        <v>0.0001</v>
      </c>
      <c r="C5">
        <v>0.0507</v>
      </c>
      <c r="D5">
        <f t="shared" si="0"/>
        <v>507</v>
      </c>
    </row>
    <row r="6" spans="2:4" ht="12.75">
      <c r="B6">
        <v>0.001</v>
      </c>
      <c r="C6">
        <v>0.5018</v>
      </c>
      <c r="D6">
        <f t="shared" si="0"/>
        <v>501.8</v>
      </c>
    </row>
    <row r="7" spans="2:4" ht="12.75">
      <c r="B7">
        <v>0.002</v>
      </c>
      <c r="C7">
        <v>1.0037</v>
      </c>
      <c r="D7">
        <f t="shared" si="0"/>
        <v>501.85</v>
      </c>
    </row>
    <row r="8" spans="2:4" ht="12.75">
      <c r="B8">
        <v>0.003</v>
      </c>
      <c r="C8">
        <v>1.5055</v>
      </c>
      <c r="D8">
        <f t="shared" si="0"/>
        <v>501.83333333333337</v>
      </c>
    </row>
    <row r="9" spans="2:4" ht="12.75">
      <c r="B9">
        <v>0.004</v>
      </c>
      <c r="C9">
        <v>2.0075</v>
      </c>
      <c r="D9">
        <f t="shared" si="0"/>
        <v>501.87499999999994</v>
      </c>
    </row>
    <row r="10" spans="2:4" ht="12.75">
      <c r="B10">
        <v>0.00495</v>
      </c>
      <c r="C10">
        <v>2.4852</v>
      </c>
      <c r="D10">
        <f t="shared" si="0"/>
        <v>502.060606060606</v>
      </c>
    </row>
    <row r="11" spans="2:4" ht="12.75">
      <c r="B11">
        <v>0.005</v>
      </c>
      <c r="C11">
        <v>2.5105</v>
      </c>
      <c r="D11">
        <f aca="true" t="shared" si="1" ref="D11:D17">IF(B11&gt;0,C11/B11,0)</f>
        <v>502.09999999999997</v>
      </c>
    </row>
    <row r="12" spans="2:4" ht="12.75">
      <c r="B12">
        <v>0.006</v>
      </c>
      <c r="C12">
        <v>3.0119</v>
      </c>
      <c r="D12">
        <f t="shared" si="1"/>
        <v>501.9833333333333</v>
      </c>
    </row>
    <row r="13" spans="2:4" ht="12.75">
      <c r="B13">
        <v>0.007</v>
      </c>
      <c r="C13">
        <v>3.5144</v>
      </c>
      <c r="D13">
        <f t="shared" si="1"/>
        <v>502.0571428571429</v>
      </c>
    </row>
    <row r="14" spans="2:4" ht="12.75">
      <c r="B14">
        <v>0.008</v>
      </c>
      <c r="C14">
        <v>4.0166</v>
      </c>
      <c r="D14">
        <f t="shared" si="1"/>
        <v>502.07500000000005</v>
      </c>
    </row>
    <row r="15" spans="2:4" ht="12.75">
      <c r="B15">
        <v>0.009</v>
      </c>
      <c r="C15">
        <v>4.516</v>
      </c>
      <c r="D15">
        <f t="shared" si="1"/>
        <v>501.7777777777778</v>
      </c>
    </row>
    <row r="16" spans="2:4" ht="12.75">
      <c r="B16">
        <v>0.0095</v>
      </c>
      <c r="C16">
        <v>4.7683</v>
      </c>
      <c r="D16">
        <f t="shared" si="1"/>
        <v>501.9263157894737</v>
      </c>
    </row>
    <row r="17" spans="2:6" ht="12.75">
      <c r="B17">
        <v>0.00975</v>
      </c>
      <c r="C17">
        <v>4.8929</v>
      </c>
      <c r="D17">
        <f t="shared" si="1"/>
        <v>501.83589743589744</v>
      </c>
      <c r="F17" t="s">
        <v>37</v>
      </c>
    </row>
    <row r="18" ht="12.75">
      <c r="D18">
        <f>AVERAGE(D7:D17)</f>
        <v>501.9431278715967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cp:lastPrinted>2008-03-12T01:44:24Z</cp:lastPrinted>
  <dcterms:created xsi:type="dcterms:W3CDTF">2007-03-13T05:09:28Z</dcterms:created>
  <dcterms:modified xsi:type="dcterms:W3CDTF">2008-03-12T05:11:43Z</dcterms:modified>
  <cp:category/>
  <cp:version/>
  <cp:contentType/>
  <cp:contentStatus/>
</cp:coreProperties>
</file>