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T:\CODES\2025\2507\PLANNING\"/>
    </mc:Choice>
  </mc:AlternateContent>
  <xr:revisionPtr revIDLastSave="0" documentId="8_{DB75F71A-FEB9-4E2D-9F1B-DC1DD4BD60FE}" xr6:coauthVersionLast="47" xr6:coauthVersionMax="47" xr10:uidLastSave="{00000000-0000-0000-0000-000000000000}"/>
  <bookViews>
    <workbookView xWindow="-108" yWindow="-108" windowWidth="23256" windowHeight="14016" xr2:uid="{BB23B8B5-47CC-4C87-86CF-D630C050AFD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66" i="1" l="1"/>
  <c r="M65" i="1"/>
  <c r="M64" i="1"/>
  <c r="M63" i="1"/>
  <c r="M62" i="1"/>
  <c r="M61" i="1"/>
  <c r="M60" i="1"/>
  <c r="M59" i="1"/>
  <c r="M58" i="1"/>
  <c r="M57" i="1"/>
  <c r="M56" i="1"/>
  <c r="M55" i="1"/>
  <c r="M54" i="1"/>
  <c r="M53" i="1"/>
  <c r="M52" i="1"/>
  <c r="M51" i="1"/>
  <c r="M50" i="1"/>
  <c r="M49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M7" i="1"/>
  <c r="M6" i="1"/>
  <c r="D6" i="1"/>
  <c r="D7" i="1" s="1"/>
  <c r="D8" i="1" s="1"/>
  <c r="D9" i="1" s="1"/>
  <c r="D10" i="1" s="1"/>
  <c r="D11" i="1" s="1"/>
  <c r="D12" i="1" s="1"/>
  <c r="D13" i="1" s="1"/>
  <c r="D14" i="1" s="1"/>
  <c r="D15" i="1" s="1"/>
  <c r="D16" i="1" s="1"/>
  <c r="D17" i="1" s="1"/>
  <c r="D18" i="1" s="1"/>
  <c r="D19" i="1" s="1"/>
  <c r="D20" i="1" s="1"/>
  <c r="D21" i="1" s="1"/>
  <c r="D22" i="1" s="1"/>
  <c r="D23" i="1" s="1"/>
  <c r="D24" i="1" s="1"/>
  <c r="D25" i="1" s="1"/>
  <c r="D26" i="1" s="1"/>
  <c r="D27" i="1" s="1"/>
  <c r="D28" i="1" s="1"/>
  <c r="D29" i="1" s="1"/>
  <c r="D30" i="1" s="1"/>
  <c r="D31" i="1" s="1"/>
  <c r="D32" i="1" s="1"/>
  <c r="D33" i="1" s="1"/>
  <c r="D34" i="1" s="1"/>
  <c r="D35" i="1" s="1"/>
  <c r="D36" i="1" s="1"/>
  <c r="D37" i="1" s="1"/>
  <c r="D38" i="1" s="1"/>
  <c r="D39" i="1" s="1"/>
  <c r="D40" i="1" s="1"/>
  <c r="D41" i="1" s="1"/>
  <c r="D42" i="1" s="1"/>
  <c r="D43" i="1" s="1"/>
  <c r="D44" i="1" s="1"/>
  <c r="D45" i="1" s="1"/>
  <c r="D46" i="1" s="1"/>
  <c r="D47" i="1" s="1"/>
  <c r="D48" i="1" s="1"/>
  <c r="D49" i="1" s="1"/>
  <c r="D50" i="1" s="1"/>
  <c r="D51" i="1" s="1"/>
  <c r="D52" i="1" s="1"/>
  <c r="D53" i="1" s="1"/>
  <c r="D54" i="1" s="1"/>
  <c r="D55" i="1" s="1"/>
  <c r="D56" i="1" s="1"/>
  <c r="D57" i="1" s="1"/>
  <c r="D58" i="1" s="1"/>
  <c r="D59" i="1" s="1"/>
  <c r="D60" i="1" s="1"/>
  <c r="D61" i="1" s="1"/>
  <c r="D62" i="1" s="1"/>
  <c r="D63" i="1" s="1"/>
  <c r="D64" i="1" s="1"/>
  <c r="D65" i="1" s="1"/>
  <c r="M5" i="1"/>
  <c r="D5" i="1"/>
  <c r="M4" i="1"/>
  <c r="M3" i="1"/>
  <c r="F4" i="1" s="1"/>
  <c r="I4" i="1" s="1"/>
  <c r="I3" i="1"/>
  <c r="F5" i="1" l="1"/>
  <c r="I5" i="1" s="1"/>
  <c r="F6" i="1" s="1"/>
  <c r="I6" i="1" s="1"/>
  <c r="F7" i="1" s="1"/>
  <c r="I7" i="1" s="1"/>
  <c r="F8" i="1" s="1"/>
  <c r="I8" i="1" s="1"/>
  <c r="F9" i="1" s="1"/>
  <c r="I9" i="1" s="1"/>
  <c r="F10" i="1" s="1"/>
  <c r="I10" i="1" s="1"/>
  <c r="F11" i="1" s="1"/>
  <c r="I11" i="1" s="1"/>
  <c r="F12" i="1" s="1"/>
  <c r="I12" i="1" s="1"/>
  <c r="F13" i="1" s="1"/>
  <c r="I13" i="1" s="1"/>
  <c r="F14" i="1" s="1"/>
  <c r="I14" i="1" s="1"/>
  <c r="F15" i="1" s="1"/>
  <c r="I15" i="1" s="1"/>
  <c r="F16" i="1" s="1"/>
  <c r="I16" i="1" s="1"/>
  <c r="F17" i="1" s="1"/>
  <c r="I17" i="1" s="1"/>
  <c r="F18" i="1" s="1"/>
  <c r="I18" i="1" s="1"/>
  <c r="F19" i="1" s="1"/>
  <c r="I19" i="1" s="1"/>
  <c r="F20" i="1" s="1"/>
  <c r="I20" i="1" s="1"/>
  <c r="F21" i="1" s="1"/>
  <c r="I21" i="1" s="1"/>
  <c r="F22" i="1" s="1"/>
  <c r="I22" i="1" s="1"/>
  <c r="F23" i="1" s="1"/>
  <c r="I23" i="1" s="1"/>
  <c r="F24" i="1" s="1"/>
  <c r="I24" i="1" s="1"/>
  <c r="F25" i="1" s="1"/>
  <c r="I25" i="1" s="1"/>
  <c r="F26" i="1" s="1"/>
  <c r="I26" i="1" s="1"/>
  <c r="F27" i="1" s="1"/>
  <c r="I27" i="1" s="1"/>
  <c r="F28" i="1" s="1"/>
  <c r="I28" i="1" s="1"/>
  <c r="F29" i="1" s="1"/>
  <c r="I29" i="1" s="1"/>
  <c r="F30" i="1" s="1"/>
  <c r="I30" i="1" s="1"/>
  <c r="F31" i="1" s="1"/>
  <c r="I31" i="1" s="1"/>
  <c r="F32" i="1" s="1"/>
  <c r="I32" i="1" s="1"/>
  <c r="F33" i="1" s="1"/>
  <c r="I33" i="1" s="1"/>
  <c r="F34" i="1" s="1"/>
  <c r="I34" i="1" s="1"/>
  <c r="F35" i="1" s="1"/>
  <c r="I35" i="1" s="1"/>
  <c r="F36" i="1" s="1"/>
  <c r="I36" i="1" s="1"/>
  <c r="F37" i="1" s="1"/>
  <c r="I37" i="1" s="1"/>
  <c r="F38" i="1" s="1"/>
  <c r="I38" i="1" s="1"/>
  <c r="F39" i="1" s="1"/>
  <c r="I39" i="1" s="1"/>
  <c r="F40" i="1" s="1"/>
  <c r="I40" i="1" s="1"/>
  <c r="F41" i="1" s="1"/>
  <c r="I41" i="1" s="1"/>
  <c r="F42" i="1" s="1"/>
  <c r="I42" i="1" s="1"/>
  <c r="F43" i="1" s="1"/>
  <c r="I43" i="1" s="1"/>
  <c r="F44" i="1" s="1"/>
  <c r="I44" i="1" s="1"/>
  <c r="F45" i="1" s="1"/>
  <c r="I45" i="1" s="1"/>
  <c r="F46" i="1" s="1"/>
  <c r="I46" i="1" s="1"/>
  <c r="F47" i="1" s="1"/>
  <c r="I47" i="1" s="1"/>
  <c r="F48" i="1" s="1"/>
  <c r="I48" i="1" s="1"/>
  <c r="F49" i="1" s="1"/>
  <c r="I49" i="1" s="1"/>
  <c r="F50" i="1" s="1"/>
  <c r="I50" i="1" s="1"/>
  <c r="F51" i="1" s="1"/>
  <c r="I51" i="1" s="1"/>
  <c r="F52" i="1" s="1"/>
  <c r="I52" i="1" s="1"/>
  <c r="F53" i="1" s="1"/>
  <c r="I53" i="1" s="1"/>
  <c r="F54" i="1" s="1"/>
  <c r="I54" i="1" s="1"/>
  <c r="F55" i="1" s="1"/>
  <c r="I55" i="1" s="1"/>
  <c r="F56" i="1" s="1"/>
  <c r="I56" i="1" s="1"/>
  <c r="F57" i="1" s="1"/>
  <c r="I57" i="1" s="1"/>
  <c r="F58" i="1" s="1"/>
  <c r="I58" i="1" s="1"/>
  <c r="F59" i="1" s="1"/>
  <c r="I59" i="1" s="1"/>
  <c r="F60" i="1" s="1"/>
  <c r="I60" i="1" s="1"/>
  <c r="F61" i="1" s="1"/>
  <c r="I61" i="1" s="1"/>
  <c r="F62" i="1" s="1"/>
  <c r="I62" i="1" s="1"/>
  <c r="F63" i="1" s="1"/>
  <c r="I63" i="1" s="1"/>
  <c r="F64" i="1" s="1"/>
  <c r="I64" i="1" s="1"/>
  <c r="F65" i="1" s="1"/>
  <c r="I65" i="1" s="1"/>
  <c r="F66" i="1" s="1"/>
  <c r="I66" i="1" s="1"/>
  <c r="F67" i="1" s="1"/>
</calcChain>
</file>

<file path=xl/sharedStrings.xml><?xml version="1.0" encoding="utf-8"?>
<sst xmlns="http://schemas.openxmlformats.org/spreadsheetml/2006/main" count="227" uniqueCount="223">
  <si>
    <t>CalCOFI 2507SR (62 station pattern w/ 12 bottles)</t>
  </si>
  <si>
    <t>Lat</t>
  </si>
  <si>
    <t>Lon</t>
  </si>
  <si>
    <t>sta</t>
  </si>
  <si>
    <t>Proc.#</t>
  </si>
  <si>
    <t>ETA</t>
  </si>
  <si>
    <t>hrs on sta</t>
  </si>
  <si>
    <t>PrPOOS</t>
  </si>
  <si>
    <t>ETD</t>
  </si>
  <si>
    <t>Miles 2 next</t>
  </si>
  <si>
    <t>Ship Speed</t>
  </si>
  <si>
    <t xml:space="preserve">Transit Time </t>
  </si>
  <si>
    <t>MarFac</t>
  </si>
  <si>
    <t>32 57.4</t>
  </si>
  <si>
    <t>117 18.3</t>
  </si>
  <si>
    <t>93/26.7</t>
  </si>
  <si>
    <t>32 56.9</t>
  </si>
  <si>
    <t>117 16.4</t>
  </si>
  <si>
    <t>93.4/26.4</t>
  </si>
  <si>
    <t>32 54.8</t>
  </si>
  <si>
    <t>117 23.7</t>
  </si>
  <si>
    <t>93/28</t>
  </si>
  <si>
    <t>32 50.8</t>
  </si>
  <si>
    <t>117 31.9</t>
  </si>
  <si>
    <t>93/30</t>
  </si>
  <si>
    <t>32 40.8</t>
  </si>
  <si>
    <t>117 52.4</t>
  </si>
  <si>
    <t>93/35</t>
  </si>
  <si>
    <t>32 30.8</t>
  </si>
  <si>
    <t>118 12.8</t>
  </si>
  <si>
    <t>93/40</t>
  </si>
  <si>
    <t>FLEAT-Hot</t>
  </si>
  <si>
    <t>32 20.8</t>
  </si>
  <si>
    <t>118 33.3</t>
  </si>
  <si>
    <t>93/45</t>
  </si>
  <si>
    <t>32 10.8</t>
  </si>
  <si>
    <t>118 53.6</t>
  </si>
  <si>
    <t>93/50</t>
  </si>
  <si>
    <t>32 00.8</t>
  </si>
  <si>
    <t>119 14.0</t>
  </si>
  <si>
    <t>93/55</t>
  </si>
  <si>
    <t>33 29.7</t>
  </si>
  <si>
    <t>117 44.8</t>
  </si>
  <si>
    <t>90/27.7</t>
  </si>
  <si>
    <t>33 29.1</t>
  </si>
  <si>
    <t>117 46.1</t>
  </si>
  <si>
    <t>90/28</t>
  </si>
  <si>
    <t>33 25.1</t>
  </si>
  <si>
    <t>117 54.3</t>
  </si>
  <si>
    <t>90/30</t>
  </si>
  <si>
    <t>33 15.1</t>
  </si>
  <si>
    <t>118 15.0</t>
  </si>
  <si>
    <t>90/35</t>
  </si>
  <si>
    <t>33 11.1</t>
  </si>
  <si>
    <t>118 23.2</t>
  </si>
  <si>
    <t>90/37</t>
  </si>
  <si>
    <t>W291</t>
  </si>
  <si>
    <t>32 55.1</t>
  </si>
  <si>
    <t>118 56.1</t>
  </si>
  <si>
    <t>90/45</t>
  </si>
  <si>
    <t>SOAR</t>
  </si>
  <si>
    <t>32 39.1</t>
  </si>
  <si>
    <t>119 28.9</t>
  </si>
  <si>
    <t>90/53</t>
  </si>
  <si>
    <t>W292W</t>
  </si>
  <si>
    <t>32 25.1</t>
  </si>
  <si>
    <t>119 57.6</t>
  </si>
  <si>
    <t>90/60</t>
  </si>
  <si>
    <t>C1177</t>
  </si>
  <si>
    <t>32 05.1</t>
  </si>
  <si>
    <t>120 38.3</t>
  </si>
  <si>
    <t>90/70</t>
  </si>
  <si>
    <t>31 45.1</t>
  </si>
  <si>
    <t>121 18.9</t>
  </si>
  <si>
    <t>90/80</t>
  </si>
  <si>
    <t>31 25.1</t>
  </si>
  <si>
    <t>121 59.4</t>
  </si>
  <si>
    <t>90/90</t>
  </si>
  <si>
    <t>31 05.1</t>
  </si>
  <si>
    <t>122 39.7</t>
  </si>
  <si>
    <t>90/100</t>
  </si>
  <si>
    <t>30 45.1</t>
  </si>
  <si>
    <t>123 19.9</t>
  </si>
  <si>
    <t>90/110</t>
  </si>
  <si>
    <t>30 25.1</t>
  </si>
  <si>
    <t>123 59.9</t>
  </si>
  <si>
    <t>90/120</t>
  </si>
  <si>
    <t>31 19.4</t>
  </si>
  <si>
    <t>123 44.6</t>
  </si>
  <si>
    <t>86.7/110</t>
  </si>
  <si>
    <t>31 39.4</t>
  </si>
  <si>
    <t>123 04.2</t>
  </si>
  <si>
    <t>87/100</t>
  </si>
  <si>
    <t>31 59.4</t>
  </si>
  <si>
    <t>122 23.6</t>
  </si>
  <si>
    <t>87/90</t>
  </si>
  <si>
    <t>32 19.4</t>
  </si>
  <si>
    <t>121 42.9</t>
  </si>
  <si>
    <t>87/80</t>
  </si>
  <si>
    <t>W289S 7A</t>
  </si>
  <si>
    <t>32 39.4</t>
  </si>
  <si>
    <t>121 02.0</t>
  </si>
  <si>
    <t>87/70</t>
  </si>
  <si>
    <t>W289S 6A</t>
  </si>
  <si>
    <t>32 59.4</t>
  </si>
  <si>
    <t>120 21.0</t>
  </si>
  <si>
    <t>87/60</t>
  </si>
  <si>
    <t>W289S 5A</t>
  </si>
  <si>
    <t>33 09.4</t>
  </si>
  <si>
    <t>120 00.4</t>
  </si>
  <si>
    <t>87/55</t>
  </si>
  <si>
    <t>W289S 4A</t>
  </si>
  <si>
    <t>33 19.4</t>
  </si>
  <si>
    <t>119 39.8</t>
  </si>
  <si>
    <t>87/50</t>
  </si>
  <si>
    <t>33 29.4</t>
  </si>
  <si>
    <t>119 19.1</t>
  </si>
  <si>
    <t>87/45</t>
  </si>
  <si>
    <t>W289S  3A</t>
  </si>
  <si>
    <t>33 39.4</t>
  </si>
  <si>
    <t>118 58.5</t>
  </si>
  <si>
    <t>87/40</t>
  </si>
  <si>
    <t>34 00.8</t>
  </si>
  <si>
    <t>118 49.9</t>
  </si>
  <si>
    <t>87/35</t>
  </si>
  <si>
    <t>33 53.4</t>
  </si>
  <si>
    <t>118 29.4</t>
  </si>
  <si>
    <t>87/33</t>
  </si>
  <si>
    <t>33 53.3</t>
  </si>
  <si>
    <t>118 26.7</t>
  </si>
  <si>
    <t>86.8/32.5</t>
  </si>
  <si>
    <t xml:space="preserve">Boat Transfer </t>
  </si>
  <si>
    <t>33 49.4</t>
  </si>
  <si>
    <t>118 37.7</t>
  </si>
  <si>
    <t>85.4/35.8</t>
  </si>
  <si>
    <t>33 52.7</t>
  </si>
  <si>
    <t>120 08.0</t>
  </si>
  <si>
    <t>83/51</t>
  </si>
  <si>
    <t>W289S 3E</t>
  </si>
  <si>
    <t>33 44.7</t>
  </si>
  <si>
    <t>120 24.6</t>
  </si>
  <si>
    <t>83/55</t>
  </si>
  <si>
    <t>W289S 4B</t>
  </si>
  <si>
    <t>33 34.7</t>
  </si>
  <si>
    <t>120 45.3</t>
  </si>
  <si>
    <t>83/60</t>
  </si>
  <si>
    <t>W289S 5B</t>
  </si>
  <si>
    <t>33 14.7</t>
  </si>
  <si>
    <t>121 26.6</t>
  </si>
  <si>
    <t>83/70</t>
  </si>
  <si>
    <t>W289S 6B</t>
  </si>
  <si>
    <t>32 54.7</t>
  </si>
  <si>
    <t>122 07.7</t>
  </si>
  <si>
    <t>83/80</t>
  </si>
  <si>
    <t>W289S 7B</t>
  </si>
  <si>
    <t>32 34.7</t>
  </si>
  <si>
    <t>122 48.7</t>
  </si>
  <si>
    <t>83/90</t>
  </si>
  <si>
    <t>32 14.7</t>
  </si>
  <si>
    <t>123 29.5</t>
  </si>
  <si>
    <t>83/100</t>
  </si>
  <si>
    <t>31 54.7</t>
  </si>
  <si>
    <t>124 10.2</t>
  </si>
  <si>
    <t>83.3 110</t>
  </si>
  <si>
    <t>32 49.0</t>
  </si>
  <si>
    <t>123 54.4</t>
  </si>
  <si>
    <t>80/100</t>
  </si>
  <si>
    <t>33 09.0</t>
  </si>
  <si>
    <t>123 13.3</t>
  </si>
  <si>
    <t>80/90</t>
  </si>
  <si>
    <t>33 29.0</t>
  </si>
  <si>
    <t>122 32.0</t>
  </si>
  <si>
    <t>80/80</t>
  </si>
  <si>
    <t>W537 C1176</t>
  </si>
  <si>
    <t>33 49.0</t>
  </si>
  <si>
    <t>121 50.6</t>
  </si>
  <si>
    <t>80/70</t>
  </si>
  <si>
    <t>34 09.0</t>
  </si>
  <si>
    <t>121 09.0</t>
  </si>
  <si>
    <t>80/60</t>
  </si>
  <si>
    <t>W532S 5C</t>
  </si>
  <si>
    <t>34 19.0</t>
  </si>
  <si>
    <t>120 48.1</t>
  </si>
  <si>
    <t>80/55</t>
  </si>
  <si>
    <t>W532S M2</t>
  </si>
  <si>
    <t>34 43.3</t>
  </si>
  <si>
    <t>121 32.9</t>
  </si>
  <si>
    <t>77/60</t>
  </si>
  <si>
    <t>W532E 5C</t>
  </si>
  <si>
    <t>34 53.3</t>
  </si>
  <si>
    <t>121 11.9</t>
  </si>
  <si>
    <t>77/55</t>
  </si>
  <si>
    <t>W532E M1</t>
  </si>
  <si>
    <t>35 01.3</t>
  </si>
  <si>
    <t>120 55.1</t>
  </si>
  <si>
    <t>77/51</t>
  </si>
  <si>
    <t>35 05.3</t>
  </si>
  <si>
    <t>120 46.6</t>
  </si>
  <si>
    <t>77/49</t>
  </si>
  <si>
    <t>34 27.0</t>
  </si>
  <si>
    <t>120 31.4</t>
  </si>
  <si>
    <t>80/51</t>
  </si>
  <si>
    <t>34 27.7</t>
  </si>
  <si>
    <t>120 29.1</t>
  </si>
  <si>
    <t>80/50.5</t>
  </si>
  <si>
    <t>34 24.5</t>
  </si>
  <si>
    <t>119 48.1</t>
  </si>
  <si>
    <t>81.8/46.9</t>
  </si>
  <si>
    <t>34 16.5</t>
  </si>
  <si>
    <t>120 01.5</t>
  </si>
  <si>
    <t>81.7/43.5</t>
  </si>
  <si>
    <t>34 15.5</t>
  </si>
  <si>
    <t>119 19.4</t>
  </si>
  <si>
    <t>83/39.4</t>
  </si>
  <si>
    <t>34 13.5</t>
  </si>
  <si>
    <t>119 24.7</t>
  </si>
  <si>
    <t>83/40.6</t>
  </si>
  <si>
    <t>34 10.7</t>
  </si>
  <si>
    <t>119 30.5</t>
  </si>
  <si>
    <t>83/42</t>
  </si>
  <si>
    <t>Sea Buoy</t>
  </si>
  <si>
    <t>Marfac</t>
  </si>
  <si>
    <t xml:space="preserve">*missing four stations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</si>
</sst>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/d/yy\ h:mm;@"/>
    <numFmt numFmtId="165" formatCode="dd/mmm/yyyy\ hh:mm"/>
  </numFmts>
  <fonts count="2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2"/>
      <color theme="1"/>
      <name val="MS Sans Serif"/>
      <family val="2"/>
    </font>
    <font>
      <sz val="10"/>
      <color theme="0" tint="-0.499984740745262"/>
      <name val="Arial"/>
      <family val="2"/>
    </font>
    <font>
      <b/>
      <sz val="10"/>
      <color theme="0" tint="-0.499984740745262"/>
      <name val="MS Sans Serif"/>
      <family val="2"/>
    </font>
    <font>
      <b/>
      <sz val="10"/>
      <color theme="0" tint="-0.499984740745262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MS Sans Serif"/>
      <family val="2"/>
    </font>
    <font>
      <b/>
      <sz val="10"/>
      <color theme="1"/>
      <name val="Arial"/>
      <family val="2"/>
    </font>
    <font>
      <sz val="10"/>
      <color theme="1" tint="4.9989318521683403E-2"/>
      <name val="Arial"/>
      <family val="2"/>
    </font>
    <font>
      <sz val="10"/>
      <color theme="0" tint="-0.34998626667073579"/>
      <name val="Arial"/>
      <family val="2"/>
    </font>
    <font>
      <sz val="10"/>
      <color rgb="FFFF0000"/>
      <name val="Arial"/>
      <family val="2"/>
    </font>
    <font>
      <sz val="10"/>
      <color indexed="8"/>
      <name val="Arial"/>
      <family val="2"/>
    </font>
    <font>
      <sz val="11"/>
      <name val="Calibri"/>
      <family val="2"/>
    </font>
    <font>
      <b/>
      <sz val="10"/>
      <color rgb="FFC00000"/>
      <name val="Arial"/>
      <family val="2"/>
    </font>
    <font>
      <b/>
      <sz val="10"/>
      <color rgb="FFFF0000"/>
      <name val="MS Sans Serif"/>
      <family val="2"/>
    </font>
    <font>
      <b/>
      <sz val="10"/>
      <color rgb="FFFF0000"/>
      <name val="Arial"/>
      <family val="2"/>
    </font>
    <font>
      <b/>
      <sz val="10"/>
      <name val="MS Sans Serif"/>
      <family val="2"/>
    </font>
    <font>
      <sz val="11"/>
      <color theme="0" tint="-0.499984740745262"/>
      <name val="Calibri"/>
      <family val="2"/>
    </font>
    <font>
      <sz val="10"/>
      <color theme="0" tint="-0.499984740745262"/>
      <name val="MS Sans Serif"/>
      <family val="2"/>
    </font>
  </fonts>
  <fills count="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FCFFE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theme="2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rgb="FFB2B2B2"/>
      </left>
      <right/>
      <top style="thin">
        <color rgb="FFB2B2B2"/>
      </top>
      <bottom style="thin">
        <color rgb="FFB2B2B2"/>
      </bottom>
      <diagonal/>
    </border>
  </borders>
  <cellStyleXfs count="4">
    <xf numFmtId="0" fontId="0" fillId="0" borderId="0"/>
    <xf numFmtId="0" fontId="1" fillId="2" borderId="1" applyNumberFormat="0" applyFont="0" applyAlignment="0" applyProtection="0"/>
    <xf numFmtId="0" fontId="2" fillId="0" borderId="0"/>
    <xf numFmtId="0" fontId="14" fillId="0" borderId="0"/>
  </cellStyleXfs>
  <cellXfs count="89">
    <xf numFmtId="0" fontId="0" fillId="0" borderId="0" xfId="0"/>
    <xf numFmtId="0" fontId="3" fillId="0" borderId="2" xfId="2" applyFont="1" applyBorder="1" applyAlignment="1">
      <alignment horizontal="left"/>
    </xf>
    <xf numFmtId="0" fontId="4" fillId="0" borderId="3" xfId="2" applyFont="1" applyBorder="1" applyAlignment="1">
      <alignment horizontal="right"/>
    </xf>
    <xf numFmtId="0" fontId="4" fillId="0" borderId="3" xfId="2" applyFont="1" applyBorder="1" applyAlignment="1">
      <alignment horizontal="center"/>
    </xf>
    <xf numFmtId="0" fontId="5" fillId="0" borderId="3" xfId="2" applyFont="1" applyBorder="1" applyAlignment="1">
      <alignment horizontal="left"/>
    </xf>
    <xf numFmtId="0" fontId="5" fillId="0" borderId="3" xfId="0" applyFont="1" applyBorder="1" applyAlignment="1">
      <alignment horizontal="center"/>
    </xf>
    <xf numFmtId="164" fontId="4" fillId="0" borderId="3" xfId="2" applyNumberFormat="1" applyFont="1" applyBorder="1" applyAlignment="1">
      <alignment horizontal="center"/>
    </xf>
    <xf numFmtId="164" fontId="5" fillId="0" borderId="3" xfId="2" applyNumberFormat="1" applyFont="1" applyBorder="1" applyAlignment="1">
      <alignment horizontal="left"/>
    </xf>
    <xf numFmtId="165" fontId="5" fillId="0" borderId="3" xfId="2" applyNumberFormat="1" applyFont="1" applyBorder="1" applyAlignment="1">
      <alignment horizontal="center"/>
    </xf>
    <xf numFmtId="164" fontId="4" fillId="0" borderId="3" xfId="2" applyNumberFormat="1" applyFont="1" applyBorder="1" applyAlignment="1">
      <alignment horizontal="left"/>
    </xf>
    <xf numFmtId="0" fontId="6" fillId="0" borderId="3" xfId="2" applyFont="1" applyBorder="1" applyAlignment="1">
      <alignment horizontal="left"/>
    </xf>
    <xf numFmtId="0" fontId="6" fillId="0" borderId="4" xfId="2" applyFont="1" applyBorder="1" applyAlignment="1">
      <alignment horizontal="left"/>
    </xf>
    <xf numFmtId="0" fontId="6" fillId="0" borderId="0" xfId="2" applyFont="1" applyAlignment="1">
      <alignment horizontal="left"/>
    </xf>
    <xf numFmtId="2" fontId="4" fillId="0" borderId="0" xfId="2" applyNumberFormat="1" applyFont="1" applyAlignment="1">
      <alignment horizontal="center"/>
    </xf>
    <xf numFmtId="0" fontId="4" fillId="0" borderId="0" xfId="0" applyFont="1"/>
    <xf numFmtId="0" fontId="6" fillId="0" borderId="5" xfId="2" applyFont="1" applyBorder="1" applyAlignment="1">
      <alignment horizontal="center"/>
    </xf>
    <xf numFmtId="0" fontId="6" fillId="0" borderId="6" xfId="2" applyFont="1" applyBorder="1" applyAlignment="1">
      <alignment horizontal="center"/>
    </xf>
    <xf numFmtId="20" fontId="6" fillId="0" borderId="6" xfId="2" applyNumberFormat="1" applyFont="1" applyBorder="1" applyAlignment="1">
      <alignment horizontal="center"/>
    </xf>
    <xf numFmtId="20" fontId="6" fillId="0" borderId="6" xfId="0" applyNumberFormat="1" applyFont="1" applyBorder="1" applyAlignment="1">
      <alignment horizontal="center"/>
    </xf>
    <xf numFmtId="164" fontId="7" fillId="3" borderId="7" xfId="2" applyNumberFormat="1" applyFont="1" applyFill="1" applyBorder="1" applyAlignment="1">
      <alignment horizontal="center"/>
    </xf>
    <xf numFmtId="164" fontId="6" fillId="0" borderId="6" xfId="2" applyNumberFormat="1" applyFont="1" applyBorder="1" applyAlignment="1">
      <alignment horizontal="center"/>
    </xf>
    <xf numFmtId="0" fontId="7" fillId="3" borderId="7" xfId="2" applyFont="1" applyFill="1" applyBorder="1" applyAlignment="1">
      <alignment horizontal="center"/>
    </xf>
    <xf numFmtId="0" fontId="6" fillId="0" borderId="8" xfId="2" applyFont="1" applyBorder="1" applyAlignment="1">
      <alignment horizontal="center"/>
    </xf>
    <xf numFmtId="0" fontId="4" fillId="0" borderId="0" xfId="2" applyFont="1" applyAlignment="1">
      <alignment horizontal="center"/>
    </xf>
    <xf numFmtId="20" fontId="6" fillId="0" borderId="9" xfId="2" applyNumberFormat="1" applyFont="1" applyBorder="1" applyAlignment="1">
      <alignment horizontal="center"/>
    </xf>
    <xf numFmtId="0" fontId="8" fillId="0" borderId="0" xfId="2" applyFont="1" applyAlignment="1">
      <alignment horizontal="center"/>
    </xf>
    <xf numFmtId="20" fontId="8" fillId="0" borderId="0" xfId="2" applyNumberFormat="1" applyFont="1" applyAlignment="1">
      <alignment horizontal="center"/>
    </xf>
    <xf numFmtId="20" fontId="8" fillId="0" borderId="0" xfId="0" applyNumberFormat="1" applyFont="1" applyAlignment="1">
      <alignment horizontal="center"/>
    </xf>
    <xf numFmtId="165" fontId="9" fillId="3" borderId="10" xfId="2" applyNumberFormat="1" applyFont="1" applyFill="1" applyBorder="1" applyAlignment="1">
      <alignment horizontal="center"/>
    </xf>
    <xf numFmtId="2" fontId="8" fillId="0" borderId="0" xfId="2" applyNumberFormat="1" applyFont="1" applyAlignment="1">
      <alignment horizontal="center"/>
    </xf>
    <xf numFmtId="165" fontId="8" fillId="0" borderId="0" xfId="2" applyNumberFormat="1" applyFont="1" applyAlignment="1">
      <alignment horizontal="left"/>
    </xf>
    <xf numFmtId="164" fontId="8" fillId="0" borderId="0" xfId="2" applyNumberFormat="1" applyFont="1" applyAlignment="1">
      <alignment horizontal="center"/>
    </xf>
    <xf numFmtId="0" fontId="2" fillId="0" borderId="0" xfId="2" applyAlignment="1">
      <alignment horizontal="center"/>
    </xf>
    <xf numFmtId="0" fontId="10" fillId="3" borderId="10" xfId="2" applyFont="1" applyFill="1" applyBorder="1" applyAlignment="1">
      <alignment horizontal="center"/>
    </xf>
    <xf numFmtId="0" fontId="8" fillId="0" borderId="0" xfId="0" applyFont="1"/>
    <xf numFmtId="2" fontId="8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10" fillId="3" borderId="10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4" fillId="0" borderId="0" xfId="2" applyFont="1"/>
    <xf numFmtId="2" fontId="11" fillId="0" borderId="11" xfId="0" applyNumberFormat="1" applyFont="1" applyBorder="1" applyAlignment="1">
      <alignment horizontal="center"/>
    </xf>
    <xf numFmtId="2" fontId="11" fillId="0" borderId="0" xfId="1" applyNumberFormat="1" applyFont="1" applyFill="1" applyBorder="1" applyAlignment="1">
      <alignment horizontal="center"/>
    </xf>
    <xf numFmtId="0" fontId="2" fillId="0" borderId="12" xfId="1" applyNumberFormat="1" applyFont="1" applyFill="1" applyBorder="1" applyAlignment="1">
      <alignment horizontal="center"/>
    </xf>
    <xf numFmtId="2" fontId="4" fillId="0" borderId="0" xfId="0" applyNumberFormat="1" applyFont="1" applyAlignment="1">
      <alignment horizontal="center"/>
    </xf>
    <xf numFmtId="2" fontId="8" fillId="0" borderId="0" xfId="1" applyNumberFormat="1" applyFont="1" applyFill="1" applyBorder="1" applyAlignment="1">
      <alignment horizontal="center"/>
    </xf>
    <xf numFmtId="2" fontId="11" fillId="0" borderId="0" xfId="0" applyNumberFormat="1" applyFont="1" applyAlignment="1">
      <alignment horizontal="center"/>
    </xf>
    <xf numFmtId="0" fontId="12" fillId="0" borderId="0" xfId="0" applyFont="1"/>
    <xf numFmtId="0" fontId="4" fillId="0" borderId="0" xfId="0" applyFont="1" applyAlignment="1">
      <alignment horizontal="center"/>
    </xf>
    <xf numFmtId="0" fontId="8" fillId="0" borderId="0" xfId="2" applyFont="1"/>
    <xf numFmtId="0" fontId="2" fillId="0" borderId="13" xfId="1" applyNumberFormat="1" applyFont="1" applyFill="1" applyBorder="1" applyAlignment="1">
      <alignment horizontal="center"/>
    </xf>
    <xf numFmtId="2" fontId="8" fillId="0" borderId="1" xfId="1" applyNumberFormat="1" applyFont="1" applyFill="1" applyAlignment="1">
      <alignment horizontal="center"/>
    </xf>
    <xf numFmtId="0" fontId="8" fillId="4" borderId="0" xfId="2" applyFont="1" applyFill="1"/>
    <xf numFmtId="0" fontId="2" fillId="0" borderId="0" xfId="0" applyFont="1"/>
    <xf numFmtId="2" fontId="2" fillId="0" borderId="0" xfId="2" applyNumberFormat="1" applyAlignment="1">
      <alignment horizontal="center"/>
    </xf>
    <xf numFmtId="0" fontId="2" fillId="0" borderId="0" xfId="2"/>
    <xf numFmtId="0" fontId="7" fillId="0" borderId="10" xfId="0" applyFont="1" applyBorder="1" applyAlignment="1">
      <alignment horizontal="center"/>
    </xf>
    <xf numFmtId="22" fontId="8" fillId="0" borderId="0" xfId="0" applyNumberFormat="1" applyFont="1" applyAlignment="1">
      <alignment horizontal="center"/>
    </xf>
    <xf numFmtId="0" fontId="1" fillId="0" borderId="0" xfId="0" applyFont="1"/>
    <xf numFmtId="2" fontId="13" fillId="0" borderId="0" xfId="2" applyNumberFormat="1" applyFont="1" applyAlignment="1">
      <alignment horizontal="center"/>
    </xf>
    <xf numFmtId="165" fontId="9" fillId="0" borderId="10" xfId="2" applyNumberFormat="1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8" fillId="5" borderId="0" xfId="2" applyFont="1" applyFill="1" applyAlignment="1">
      <alignment horizontal="center"/>
    </xf>
    <xf numFmtId="2" fontId="8" fillId="4" borderId="1" xfId="1" applyNumberFormat="1" applyFont="1" applyFill="1" applyAlignment="1">
      <alignment horizontal="center"/>
    </xf>
    <xf numFmtId="2" fontId="8" fillId="4" borderId="0" xfId="2" applyNumberFormat="1" applyFont="1" applyFill="1" applyAlignment="1">
      <alignment horizontal="center"/>
    </xf>
    <xf numFmtId="0" fontId="8" fillId="4" borderId="0" xfId="0" applyFont="1" applyFill="1"/>
    <xf numFmtId="0" fontId="15" fillId="0" borderId="0" xfId="3" applyFont="1" applyAlignment="1">
      <alignment horizontal="center" wrapText="1"/>
    </xf>
    <xf numFmtId="22" fontId="4" fillId="0" borderId="0" xfId="0" applyNumberFormat="1" applyFont="1" applyAlignment="1">
      <alignment horizontal="center"/>
    </xf>
    <xf numFmtId="0" fontId="16" fillId="0" borderId="2" xfId="2" applyFont="1" applyBorder="1"/>
    <xf numFmtId="0" fontId="16" fillId="0" borderId="3" xfId="2" applyFont="1" applyBorder="1"/>
    <xf numFmtId="0" fontId="16" fillId="0" borderId="3" xfId="0" applyFont="1" applyBorder="1" applyAlignment="1">
      <alignment horizontal="center"/>
    </xf>
    <xf numFmtId="165" fontId="4" fillId="0" borderId="0" xfId="2" applyNumberFormat="1" applyFont="1" applyAlignment="1">
      <alignment horizontal="left"/>
    </xf>
    <xf numFmtId="0" fontId="13" fillId="0" borderId="0" xfId="2" applyFont="1"/>
    <xf numFmtId="22" fontId="13" fillId="0" borderId="0" xfId="0" applyNumberFormat="1" applyFont="1" applyAlignment="1">
      <alignment horizontal="center"/>
    </xf>
    <xf numFmtId="165" fontId="17" fillId="0" borderId="0" xfId="2" applyNumberFormat="1" applyFont="1" applyAlignment="1">
      <alignment horizontal="center"/>
    </xf>
    <xf numFmtId="165" fontId="13" fillId="0" borderId="0" xfId="2" applyNumberFormat="1" applyFont="1" applyAlignment="1">
      <alignment horizontal="left"/>
    </xf>
    <xf numFmtId="0" fontId="13" fillId="0" borderId="0" xfId="2" applyFont="1" applyAlignment="1">
      <alignment horizontal="center"/>
    </xf>
    <xf numFmtId="0" fontId="18" fillId="0" borderId="0" xfId="2" applyFont="1" applyAlignment="1">
      <alignment horizontal="center"/>
    </xf>
    <xf numFmtId="0" fontId="13" fillId="0" borderId="0" xfId="0" applyFont="1"/>
    <xf numFmtId="165" fontId="19" fillId="0" borderId="0" xfId="2" applyNumberFormat="1" applyFont="1" applyAlignment="1">
      <alignment horizontal="center"/>
    </xf>
    <xf numFmtId="0" fontId="20" fillId="0" borderId="0" xfId="3" applyFont="1" applyAlignment="1">
      <alignment horizontal="center" wrapText="1"/>
    </xf>
    <xf numFmtId="0" fontId="10" fillId="0" borderId="0" xfId="0" applyFont="1" applyAlignment="1">
      <alignment horizontal="center"/>
    </xf>
    <xf numFmtId="0" fontId="7" fillId="0" borderId="0" xfId="2" applyFont="1" applyAlignment="1">
      <alignment horizontal="center"/>
    </xf>
    <xf numFmtId="0" fontId="16" fillId="0" borderId="0" xfId="2" applyFont="1"/>
    <xf numFmtId="0" fontId="16" fillId="0" borderId="0" xfId="0" applyFont="1" applyAlignment="1">
      <alignment horizontal="center"/>
    </xf>
    <xf numFmtId="0" fontId="4" fillId="0" borderId="0" xfId="1" applyNumberFormat="1" applyFont="1" applyFill="1" applyBorder="1" applyAlignment="1">
      <alignment horizontal="center"/>
    </xf>
    <xf numFmtId="2" fontId="4" fillId="0" borderId="0" xfId="1" applyNumberFormat="1" applyFont="1" applyFill="1" applyBorder="1" applyAlignment="1">
      <alignment horizontal="center"/>
    </xf>
    <xf numFmtId="0" fontId="4" fillId="0" borderId="0" xfId="2" quotePrefix="1" applyFont="1"/>
    <xf numFmtId="165" fontId="21" fillId="0" borderId="0" xfId="2" applyNumberFormat="1" applyFont="1" applyAlignment="1">
      <alignment horizontal="center"/>
    </xf>
    <xf numFmtId="0" fontId="6" fillId="0" borderId="0" xfId="2" applyFont="1" applyAlignment="1">
      <alignment horizontal="center"/>
    </xf>
  </cellXfs>
  <cellStyles count="4">
    <cellStyle name="Normal" xfId="0" builtinId="0"/>
    <cellStyle name="Normal 2" xfId="2" xr:uid="{D1F0301F-CFD7-4C16-8731-B912E36137FC}"/>
    <cellStyle name="Normal_Sheet1" xfId="3" xr:uid="{47588272-43E2-45F6-BB6B-D466A0F28118}"/>
    <cellStyle name="Note" xfId="1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1E2AEC-7BB2-49EA-8B48-96005207DA57}">
  <dimension ref="A1:R136"/>
  <sheetViews>
    <sheetView tabSelected="1" workbookViewId="0">
      <selection activeCell="H12" sqref="H12"/>
    </sheetView>
  </sheetViews>
  <sheetFormatPr defaultColWidth="9.77734375" defaultRowHeight="13.2" x14ac:dyDescent="0.25"/>
  <cols>
    <col min="1" max="4" width="9.77734375" style="14"/>
    <col min="5" max="5" width="11.21875" style="47" bestFit="1" customWidth="1"/>
    <col min="6" max="6" width="22.44140625" style="47" customWidth="1"/>
    <col min="7" max="7" width="13.77734375" style="14" customWidth="1"/>
    <col min="8" max="8" width="9.77734375" style="14"/>
    <col min="9" max="9" width="20.44140625" style="14" customWidth="1"/>
    <col min="10" max="10" width="9.77734375" style="14" hidden="1" customWidth="1"/>
    <col min="11" max="11" width="10.44140625" style="14" customWidth="1"/>
    <col min="12" max="12" width="12" style="14" customWidth="1"/>
    <col min="13" max="13" width="16.44140625" style="14" customWidth="1"/>
    <col min="14" max="14" width="13.44140625" style="14" customWidth="1"/>
    <col min="15" max="15" width="9.77734375" style="14"/>
    <col min="16" max="17" width="13.77734375" style="14" customWidth="1"/>
    <col min="18" max="16384" width="9.77734375" style="14"/>
  </cols>
  <sheetData>
    <row r="1" spans="1:17" ht="16.2" thickBot="1" x14ac:dyDescent="0.35">
      <c r="A1" s="1" t="s">
        <v>0</v>
      </c>
      <c r="B1" s="2"/>
      <c r="C1" s="3"/>
      <c r="D1" s="4"/>
      <c r="E1" s="5"/>
      <c r="F1" s="6"/>
      <c r="G1" s="7"/>
      <c r="H1" s="7"/>
      <c r="I1" s="8"/>
      <c r="J1" s="9"/>
      <c r="K1" s="10"/>
      <c r="L1" s="10"/>
      <c r="M1" s="11"/>
      <c r="N1" s="12"/>
      <c r="O1" s="13"/>
      <c r="P1" s="7"/>
      <c r="Q1" s="7"/>
    </row>
    <row r="2" spans="1:17" ht="13.8" thickBot="1" x14ac:dyDescent="0.3">
      <c r="A2" s="15" t="s">
        <v>1</v>
      </c>
      <c r="B2" s="16" t="s">
        <v>2</v>
      </c>
      <c r="C2" s="16" t="s">
        <v>3</v>
      </c>
      <c r="D2" s="17" t="s">
        <v>4</v>
      </c>
      <c r="E2" s="18"/>
      <c r="F2" s="19" t="s">
        <v>5</v>
      </c>
      <c r="G2" s="17" t="s">
        <v>6</v>
      </c>
      <c r="H2" s="17" t="s">
        <v>7</v>
      </c>
      <c r="I2" s="16" t="s">
        <v>8</v>
      </c>
      <c r="J2" s="20"/>
      <c r="K2" s="16" t="s">
        <v>9</v>
      </c>
      <c r="L2" s="21" t="s">
        <v>10</v>
      </c>
      <c r="M2" s="22" t="s">
        <v>11</v>
      </c>
      <c r="N2" s="23"/>
      <c r="O2" s="13"/>
      <c r="P2" s="24"/>
      <c r="Q2" s="24"/>
    </row>
    <row r="3" spans="1:17" s="34" customFormat="1" x14ac:dyDescent="0.25">
      <c r="A3" s="25"/>
      <c r="B3" s="25"/>
      <c r="C3" s="25" t="s">
        <v>12</v>
      </c>
      <c r="D3" s="26"/>
      <c r="E3" s="27"/>
      <c r="F3" s="28">
        <v>45856.333333333336</v>
      </c>
      <c r="G3" s="29">
        <v>0</v>
      </c>
      <c r="H3" s="29"/>
      <c r="I3" s="30">
        <f t="shared" ref="I3" si="0">F3+(G3+H3)/24</f>
        <v>45856.333333333336</v>
      </c>
      <c r="J3" s="31"/>
      <c r="K3" s="32">
        <v>31.5</v>
      </c>
      <c r="L3" s="33">
        <v>10</v>
      </c>
      <c r="M3" s="29">
        <f t="shared" ref="M3:M65" si="1">K3/L3</f>
        <v>3.15</v>
      </c>
      <c r="N3" s="25"/>
      <c r="O3" s="29"/>
      <c r="P3" s="29"/>
      <c r="Q3" s="29"/>
    </row>
    <row r="4" spans="1:17" s="34" customFormat="1" x14ac:dyDescent="0.25">
      <c r="A4" s="14" t="s">
        <v>13</v>
      </c>
      <c r="B4" s="14" t="s">
        <v>14</v>
      </c>
      <c r="C4" s="34" t="s">
        <v>15</v>
      </c>
      <c r="D4" s="34">
        <v>1</v>
      </c>
      <c r="F4" s="28">
        <f>(IF(J3&gt;0,J3,I3)+M3/24)</f>
        <v>45856.464583333334</v>
      </c>
      <c r="G4" s="35">
        <v>1.25</v>
      </c>
      <c r="H4" s="35"/>
      <c r="I4" s="30">
        <f>F4+(G4+H4)/24</f>
        <v>45856.51666666667</v>
      </c>
      <c r="K4" s="36">
        <v>1.66</v>
      </c>
      <c r="L4" s="37">
        <v>10</v>
      </c>
      <c r="M4" s="35">
        <f>K4/L4</f>
        <v>0.16599999999999998</v>
      </c>
      <c r="N4" s="38"/>
      <c r="O4" s="35"/>
      <c r="P4" s="35"/>
      <c r="Q4" s="35"/>
    </row>
    <row r="5" spans="1:17" s="34" customFormat="1" x14ac:dyDescent="0.25">
      <c r="A5" s="39" t="s">
        <v>16</v>
      </c>
      <c r="B5" s="14" t="s">
        <v>17</v>
      </c>
      <c r="C5" s="34" t="s">
        <v>18</v>
      </c>
      <c r="D5" s="34">
        <f>D4+1</f>
        <v>2</v>
      </c>
      <c r="F5" s="28">
        <f t="shared" ref="F5:F67" si="2">(IF(J4&gt;0,J4,I4)+M4/24)</f>
        <v>45856.523583333335</v>
      </c>
      <c r="G5" s="40">
        <v>0.75</v>
      </c>
      <c r="H5" s="41"/>
      <c r="I5" s="30">
        <f t="shared" ref="I5:I66" si="3">F5+(G5+H5)/24</f>
        <v>45856.554833333335</v>
      </c>
      <c r="K5" s="42">
        <v>6.5</v>
      </c>
      <c r="L5" s="37">
        <v>10</v>
      </c>
      <c r="M5" s="43">
        <f t="shared" si="1"/>
        <v>0.65</v>
      </c>
      <c r="N5" s="38"/>
      <c r="O5" s="44"/>
    </row>
    <row r="6" spans="1:17" s="34" customFormat="1" x14ac:dyDescent="0.25">
      <c r="A6" s="14" t="s">
        <v>19</v>
      </c>
      <c r="B6" s="14" t="s">
        <v>20</v>
      </c>
      <c r="C6" s="34" t="s">
        <v>21</v>
      </c>
      <c r="D6" s="34">
        <f t="shared" ref="D6:D65" si="4">D5+1</f>
        <v>3</v>
      </c>
      <c r="F6" s="28">
        <f t="shared" si="2"/>
        <v>45856.58191666667</v>
      </c>
      <c r="G6" s="45">
        <v>1.25</v>
      </c>
      <c r="H6" s="45"/>
      <c r="I6" s="30">
        <f t="shared" si="3"/>
        <v>45856.634000000005</v>
      </c>
      <c r="K6" s="36">
        <v>8</v>
      </c>
      <c r="L6" s="37">
        <v>10</v>
      </c>
      <c r="M6" s="43">
        <f t="shared" si="1"/>
        <v>0.8</v>
      </c>
      <c r="N6" s="38"/>
      <c r="O6" s="35"/>
    </row>
    <row r="7" spans="1:17" s="34" customFormat="1" x14ac:dyDescent="0.25">
      <c r="A7" s="34" t="s">
        <v>22</v>
      </c>
      <c r="B7" s="34" t="s">
        <v>23</v>
      </c>
      <c r="C7" s="34" t="s">
        <v>24</v>
      </c>
      <c r="D7" s="34">
        <f t="shared" si="4"/>
        <v>4</v>
      </c>
      <c r="F7" s="28">
        <f t="shared" si="2"/>
        <v>45856.667333333338</v>
      </c>
      <c r="G7" s="35">
        <v>1.25</v>
      </c>
      <c r="H7" s="35"/>
      <c r="I7" s="30">
        <f t="shared" si="3"/>
        <v>45856.719416666674</v>
      </c>
      <c r="K7" s="36">
        <v>20</v>
      </c>
      <c r="L7" s="37">
        <v>10</v>
      </c>
      <c r="M7" s="35">
        <f>K7/L7</f>
        <v>2</v>
      </c>
      <c r="N7" s="38"/>
      <c r="O7" s="35"/>
      <c r="P7" s="35"/>
      <c r="Q7" s="35"/>
    </row>
    <row r="8" spans="1:17" s="34" customFormat="1" x14ac:dyDescent="0.25">
      <c r="A8" s="14" t="s">
        <v>25</v>
      </c>
      <c r="B8" s="14" t="s">
        <v>26</v>
      </c>
      <c r="C8" s="34" t="s">
        <v>27</v>
      </c>
      <c r="D8" s="34">
        <f t="shared" si="4"/>
        <v>5</v>
      </c>
      <c r="F8" s="28">
        <f t="shared" si="2"/>
        <v>45856.80275000001</v>
      </c>
      <c r="G8" s="45">
        <v>1.25</v>
      </c>
      <c r="H8" s="45"/>
      <c r="I8" s="30">
        <f t="shared" si="3"/>
        <v>45856.854833333346</v>
      </c>
      <c r="K8" s="36">
        <v>20</v>
      </c>
      <c r="L8" s="37">
        <v>10</v>
      </c>
      <c r="M8" s="43">
        <f t="shared" ref="M8:M12" si="5">K8/L8</f>
        <v>2</v>
      </c>
      <c r="N8" s="38"/>
      <c r="O8" s="35"/>
      <c r="Q8" s="46"/>
    </row>
    <row r="9" spans="1:17" s="34" customFormat="1" x14ac:dyDescent="0.25">
      <c r="A9" s="14" t="s">
        <v>28</v>
      </c>
      <c r="B9" s="14" t="s">
        <v>29</v>
      </c>
      <c r="C9" s="34" t="s">
        <v>30</v>
      </c>
      <c r="D9" s="34">
        <f t="shared" si="4"/>
        <v>6</v>
      </c>
      <c r="E9" s="34" t="s">
        <v>31</v>
      </c>
      <c r="F9" s="28">
        <f t="shared" si="2"/>
        <v>45856.938166666681</v>
      </c>
      <c r="G9" s="45">
        <v>1.25</v>
      </c>
      <c r="H9" s="45"/>
      <c r="I9" s="30">
        <f t="shared" si="3"/>
        <v>45856.990250000017</v>
      </c>
      <c r="K9" s="36">
        <v>20</v>
      </c>
      <c r="L9" s="37">
        <v>10</v>
      </c>
      <c r="M9" s="43">
        <f t="shared" si="5"/>
        <v>2</v>
      </c>
      <c r="N9" s="38"/>
      <c r="O9" s="35"/>
    </row>
    <row r="10" spans="1:17" s="34" customFormat="1" x14ac:dyDescent="0.25">
      <c r="A10" s="14" t="s">
        <v>32</v>
      </c>
      <c r="B10" s="14" t="s">
        <v>33</v>
      </c>
      <c r="C10" s="34" t="s">
        <v>34</v>
      </c>
      <c r="D10" s="34">
        <f t="shared" si="4"/>
        <v>7</v>
      </c>
      <c r="F10" s="28">
        <f t="shared" si="2"/>
        <v>45857.073583333353</v>
      </c>
      <c r="G10" s="45">
        <v>1.25</v>
      </c>
      <c r="H10" s="45"/>
      <c r="I10" s="30">
        <f t="shared" si="3"/>
        <v>45857.125666666689</v>
      </c>
      <c r="K10" s="36">
        <v>20</v>
      </c>
      <c r="L10" s="37">
        <v>10</v>
      </c>
      <c r="M10" s="43">
        <f t="shared" si="5"/>
        <v>2</v>
      </c>
      <c r="N10" s="38"/>
      <c r="O10" s="35"/>
    </row>
    <row r="11" spans="1:17" s="34" customFormat="1" x14ac:dyDescent="0.25">
      <c r="A11" s="14" t="s">
        <v>35</v>
      </c>
      <c r="B11" s="14" t="s">
        <v>36</v>
      </c>
      <c r="C11" s="34" t="s">
        <v>37</v>
      </c>
      <c r="D11" s="34">
        <f t="shared" si="4"/>
        <v>8</v>
      </c>
      <c r="F11" s="28">
        <f t="shared" si="2"/>
        <v>45857.209000000024</v>
      </c>
      <c r="G11" s="45">
        <v>1.25</v>
      </c>
      <c r="H11" s="45"/>
      <c r="I11" s="30">
        <f t="shared" si="3"/>
        <v>45857.26108333336</v>
      </c>
      <c r="K11" s="36">
        <v>20</v>
      </c>
      <c r="L11" s="37">
        <v>10</v>
      </c>
      <c r="M11" s="43">
        <f t="shared" si="5"/>
        <v>2</v>
      </c>
      <c r="N11" s="38"/>
      <c r="O11" s="35"/>
    </row>
    <row r="12" spans="1:17" s="34" customFormat="1" x14ac:dyDescent="0.25">
      <c r="A12" s="14" t="s">
        <v>38</v>
      </c>
      <c r="B12" s="14" t="s">
        <v>39</v>
      </c>
      <c r="C12" s="14" t="s">
        <v>40</v>
      </c>
      <c r="D12" s="34">
        <f t="shared" si="4"/>
        <v>9</v>
      </c>
      <c r="F12" s="28">
        <f t="shared" si="2"/>
        <v>45857.344416666696</v>
      </c>
      <c r="G12" s="45">
        <v>1.25</v>
      </c>
      <c r="H12" s="45"/>
      <c r="I12" s="30">
        <f t="shared" si="3"/>
        <v>45857.396500000032</v>
      </c>
      <c r="K12" s="47">
        <v>125</v>
      </c>
      <c r="L12" s="37">
        <v>10</v>
      </c>
      <c r="M12" s="43">
        <f t="shared" si="5"/>
        <v>12.5</v>
      </c>
      <c r="N12" s="38"/>
      <c r="O12" s="35"/>
    </row>
    <row r="13" spans="1:17" s="34" customFormat="1" x14ac:dyDescent="0.25">
      <c r="A13" s="48" t="s">
        <v>41</v>
      </c>
      <c r="B13" s="48" t="s">
        <v>42</v>
      </c>
      <c r="C13" s="48" t="s">
        <v>43</v>
      </c>
      <c r="D13" s="34">
        <f t="shared" si="4"/>
        <v>10</v>
      </c>
      <c r="E13" s="38"/>
      <c r="F13" s="28">
        <f t="shared" si="2"/>
        <v>45857.917333333367</v>
      </c>
      <c r="G13" s="29">
        <v>0.5</v>
      </c>
      <c r="H13" s="29">
        <v>0.25</v>
      </c>
      <c r="I13" s="30">
        <f t="shared" si="3"/>
        <v>45857.948583333367</v>
      </c>
      <c r="J13" s="48"/>
      <c r="K13" s="49">
        <v>1.2</v>
      </c>
      <c r="L13" s="37">
        <v>10</v>
      </c>
      <c r="M13" s="29">
        <f t="shared" si="1"/>
        <v>0.12</v>
      </c>
      <c r="N13" s="25"/>
      <c r="O13" s="50"/>
      <c r="P13" s="29"/>
      <c r="Q13" s="29"/>
    </row>
    <row r="14" spans="1:17" s="34" customFormat="1" x14ac:dyDescent="0.25">
      <c r="A14" s="48" t="s">
        <v>44</v>
      </c>
      <c r="B14" s="48" t="s">
        <v>45</v>
      </c>
      <c r="C14" s="51" t="s">
        <v>46</v>
      </c>
      <c r="D14" s="34">
        <f t="shared" si="4"/>
        <v>11</v>
      </c>
      <c r="E14" s="38"/>
      <c r="F14" s="28">
        <f t="shared" si="2"/>
        <v>45857.953583333365</v>
      </c>
      <c r="G14" s="29">
        <v>1.25</v>
      </c>
      <c r="H14" s="29">
        <v>0.25</v>
      </c>
      <c r="I14" s="30">
        <f t="shared" si="3"/>
        <v>45858.016083333365</v>
      </c>
      <c r="J14" s="48"/>
      <c r="K14" s="32">
        <v>8</v>
      </c>
      <c r="L14" s="37">
        <v>10</v>
      </c>
      <c r="M14" s="29">
        <f t="shared" si="1"/>
        <v>0.8</v>
      </c>
      <c r="N14" s="25"/>
      <c r="O14" s="29"/>
      <c r="P14" s="29"/>
      <c r="Q14" s="29"/>
    </row>
    <row r="15" spans="1:17" s="34" customFormat="1" x14ac:dyDescent="0.25">
      <c r="A15" s="48" t="s">
        <v>47</v>
      </c>
      <c r="B15" s="48" t="s">
        <v>48</v>
      </c>
      <c r="C15" s="48" t="s">
        <v>49</v>
      </c>
      <c r="D15" s="34">
        <f t="shared" si="4"/>
        <v>12</v>
      </c>
      <c r="E15" s="38"/>
      <c r="F15" s="28">
        <f t="shared" si="2"/>
        <v>45858.049416666698</v>
      </c>
      <c r="G15" s="29">
        <v>1.25</v>
      </c>
      <c r="H15" s="29">
        <v>0.25</v>
      </c>
      <c r="I15" s="30">
        <f t="shared" si="3"/>
        <v>45858.111916666698</v>
      </c>
      <c r="J15" s="48"/>
      <c r="K15" s="32">
        <v>20</v>
      </c>
      <c r="L15" s="37">
        <v>10</v>
      </c>
      <c r="M15" s="29">
        <f t="shared" si="1"/>
        <v>2</v>
      </c>
      <c r="N15" s="25"/>
      <c r="O15" s="29"/>
      <c r="P15" s="29"/>
      <c r="Q15" s="29"/>
    </row>
    <row r="16" spans="1:17" s="34" customFormat="1" x14ac:dyDescent="0.25">
      <c r="A16" s="48" t="s">
        <v>50</v>
      </c>
      <c r="B16" s="48" t="s">
        <v>51</v>
      </c>
      <c r="C16" s="48" t="s">
        <v>52</v>
      </c>
      <c r="D16" s="34">
        <f t="shared" si="4"/>
        <v>13</v>
      </c>
      <c r="E16" s="38"/>
      <c r="F16" s="28">
        <f t="shared" si="2"/>
        <v>45858.195250000033</v>
      </c>
      <c r="G16" s="29">
        <v>1.25</v>
      </c>
      <c r="H16" s="29">
        <v>0.25</v>
      </c>
      <c r="I16" s="30">
        <f t="shared" si="3"/>
        <v>45858.257750000033</v>
      </c>
      <c r="J16" s="48"/>
      <c r="K16" s="32">
        <v>8</v>
      </c>
      <c r="L16" s="37">
        <v>10</v>
      </c>
      <c r="M16" s="29">
        <f t="shared" si="1"/>
        <v>0.8</v>
      </c>
      <c r="N16" s="25"/>
      <c r="O16" s="29"/>
      <c r="P16" s="29"/>
      <c r="Q16" s="29"/>
    </row>
    <row r="17" spans="1:18" s="34" customFormat="1" x14ac:dyDescent="0.25">
      <c r="A17" s="48" t="s">
        <v>53</v>
      </c>
      <c r="B17" s="48" t="s">
        <v>54</v>
      </c>
      <c r="C17" s="48" t="s">
        <v>55</v>
      </c>
      <c r="D17" s="34">
        <f t="shared" si="4"/>
        <v>14</v>
      </c>
      <c r="E17" s="34" t="s">
        <v>56</v>
      </c>
      <c r="F17" s="28">
        <f t="shared" si="2"/>
        <v>45858.291083333366</v>
      </c>
      <c r="G17" s="29">
        <v>1.25</v>
      </c>
      <c r="H17" s="29">
        <v>0.25</v>
      </c>
      <c r="I17" s="30">
        <f t="shared" si="3"/>
        <v>45858.353583333366</v>
      </c>
      <c r="J17" s="48"/>
      <c r="K17" s="32">
        <v>32</v>
      </c>
      <c r="L17" s="37">
        <v>10</v>
      </c>
      <c r="M17" s="29">
        <f t="shared" si="1"/>
        <v>3.2</v>
      </c>
      <c r="N17" s="25"/>
      <c r="O17" s="29"/>
      <c r="P17" s="29"/>
      <c r="Q17" s="29"/>
    </row>
    <row r="18" spans="1:18" s="34" customFormat="1" x14ac:dyDescent="0.25">
      <c r="A18" s="48" t="s">
        <v>57</v>
      </c>
      <c r="B18" s="48" t="s">
        <v>58</v>
      </c>
      <c r="C18" s="48" t="s">
        <v>59</v>
      </c>
      <c r="D18" s="34">
        <f t="shared" si="4"/>
        <v>15</v>
      </c>
      <c r="E18" s="34" t="s">
        <v>60</v>
      </c>
      <c r="F18" s="28">
        <f t="shared" si="2"/>
        <v>45858.486916666698</v>
      </c>
      <c r="G18" s="29">
        <v>1.25</v>
      </c>
      <c r="H18" s="29">
        <v>0.25</v>
      </c>
      <c r="I18" s="30">
        <f t="shared" si="3"/>
        <v>45858.549416666698</v>
      </c>
      <c r="J18" s="48"/>
      <c r="K18" s="32">
        <v>32</v>
      </c>
      <c r="L18" s="37">
        <v>10</v>
      </c>
      <c r="M18" s="29">
        <f t="shared" si="1"/>
        <v>3.2</v>
      </c>
      <c r="N18" s="25"/>
      <c r="O18" s="29"/>
      <c r="P18" s="29"/>
      <c r="Q18" s="29"/>
    </row>
    <row r="19" spans="1:18" s="34" customFormat="1" x14ac:dyDescent="0.25">
      <c r="A19" s="48" t="s">
        <v>61</v>
      </c>
      <c r="B19" s="48" t="s">
        <v>62</v>
      </c>
      <c r="C19" s="48" t="s">
        <v>63</v>
      </c>
      <c r="D19" s="34">
        <f t="shared" si="4"/>
        <v>16</v>
      </c>
      <c r="E19" s="34" t="s">
        <v>64</v>
      </c>
      <c r="F19" s="28">
        <f t="shared" si="2"/>
        <v>45858.682750000029</v>
      </c>
      <c r="G19" s="29">
        <v>1.25</v>
      </c>
      <c r="H19" s="29">
        <v>0.25</v>
      </c>
      <c r="I19" s="30">
        <f t="shared" si="3"/>
        <v>45858.745250000029</v>
      </c>
      <c r="J19" s="48"/>
      <c r="K19" s="32">
        <v>28</v>
      </c>
      <c r="L19" s="37">
        <v>10</v>
      </c>
      <c r="M19" s="29">
        <f t="shared" si="1"/>
        <v>2.8</v>
      </c>
      <c r="N19" s="25"/>
      <c r="O19" s="29"/>
      <c r="P19" s="29"/>
      <c r="Q19" s="29"/>
    </row>
    <row r="20" spans="1:18" s="34" customFormat="1" x14ac:dyDescent="0.25">
      <c r="A20" s="48" t="s">
        <v>65</v>
      </c>
      <c r="B20" s="48" t="s">
        <v>66</v>
      </c>
      <c r="C20" s="48" t="s">
        <v>67</v>
      </c>
      <c r="D20" s="34">
        <f t="shared" si="4"/>
        <v>17</v>
      </c>
      <c r="E20" s="34" t="s">
        <v>68</v>
      </c>
      <c r="F20" s="28">
        <f t="shared" si="2"/>
        <v>45858.861916666698</v>
      </c>
      <c r="G20" s="29">
        <v>1.25</v>
      </c>
      <c r="H20" s="29">
        <v>0.25</v>
      </c>
      <c r="I20" s="30">
        <f t="shared" si="3"/>
        <v>45858.924416666698</v>
      </c>
      <c r="J20" s="48"/>
      <c r="K20" s="32">
        <v>40</v>
      </c>
      <c r="L20" s="37">
        <v>10</v>
      </c>
      <c r="M20" s="29">
        <f t="shared" si="1"/>
        <v>4</v>
      </c>
      <c r="N20" s="25"/>
      <c r="O20" s="29"/>
      <c r="P20" s="29"/>
      <c r="Q20" s="29"/>
    </row>
    <row r="21" spans="1:18" s="34" customFormat="1" x14ac:dyDescent="0.25">
      <c r="A21" s="48" t="s">
        <v>69</v>
      </c>
      <c r="B21" s="48" t="s">
        <v>70</v>
      </c>
      <c r="C21" s="48" t="s">
        <v>71</v>
      </c>
      <c r="D21" s="34">
        <f t="shared" si="4"/>
        <v>18</v>
      </c>
      <c r="E21" s="34" t="s">
        <v>68</v>
      </c>
      <c r="F21" s="28">
        <f t="shared" si="2"/>
        <v>45859.091083333362</v>
      </c>
      <c r="G21" s="29">
        <v>1.25</v>
      </c>
      <c r="H21" s="29">
        <v>0.25</v>
      </c>
      <c r="I21" s="30">
        <f t="shared" si="3"/>
        <v>45859.153583333362</v>
      </c>
      <c r="J21" s="48"/>
      <c r="K21" s="32">
        <v>40</v>
      </c>
      <c r="L21" s="37">
        <v>10</v>
      </c>
      <c r="M21" s="29">
        <f t="shared" si="1"/>
        <v>4</v>
      </c>
      <c r="N21" s="25"/>
      <c r="O21" s="29"/>
      <c r="P21" s="29"/>
      <c r="Q21" s="29"/>
    </row>
    <row r="22" spans="1:18" s="34" customFormat="1" x14ac:dyDescent="0.25">
      <c r="A22" s="48" t="s">
        <v>72</v>
      </c>
      <c r="B22" s="48" t="s">
        <v>73</v>
      </c>
      <c r="C22" s="48" t="s">
        <v>74</v>
      </c>
      <c r="D22" s="34">
        <f t="shared" si="4"/>
        <v>19</v>
      </c>
      <c r="E22" s="34" t="s">
        <v>68</v>
      </c>
      <c r="F22" s="28">
        <f t="shared" si="2"/>
        <v>45859.320250000026</v>
      </c>
      <c r="G22" s="29">
        <v>1.25</v>
      </c>
      <c r="H22" s="29">
        <v>0.25</v>
      </c>
      <c r="I22" s="30">
        <f t="shared" si="3"/>
        <v>45859.382750000026</v>
      </c>
      <c r="J22" s="48"/>
      <c r="K22" s="32">
        <v>40</v>
      </c>
      <c r="L22" s="37">
        <v>10</v>
      </c>
      <c r="M22" s="29">
        <f t="shared" si="1"/>
        <v>4</v>
      </c>
      <c r="N22" s="25"/>
      <c r="O22" s="29"/>
      <c r="P22" s="29"/>
      <c r="Q22" s="29"/>
    </row>
    <row r="23" spans="1:18" s="34" customFormat="1" x14ac:dyDescent="0.25">
      <c r="A23" s="48" t="s">
        <v>75</v>
      </c>
      <c r="B23" s="48" t="s">
        <v>76</v>
      </c>
      <c r="C23" s="48" t="s">
        <v>77</v>
      </c>
      <c r="D23" s="34">
        <f t="shared" si="4"/>
        <v>20</v>
      </c>
      <c r="E23" s="38"/>
      <c r="F23" s="28">
        <f t="shared" si="2"/>
        <v>45859.54941666669</v>
      </c>
      <c r="G23" s="29">
        <v>1.25</v>
      </c>
      <c r="H23" s="29">
        <v>0.25</v>
      </c>
      <c r="I23" s="30">
        <f t="shared" si="3"/>
        <v>45859.61191666669</v>
      </c>
      <c r="J23" s="48"/>
      <c r="K23" s="32">
        <v>40</v>
      </c>
      <c r="L23" s="37">
        <v>10</v>
      </c>
      <c r="M23" s="29">
        <f t="shared" si="1"/>
        <v>4</v>
      </c>
      <c r="N23" s="25"/>
      <c r="O23" s="29"/>
      <c r="P23" s="29"/>
      <c r="Q23" s="29"/>
    </row>
    <row r="24" spans="1:18" s="34" customFormat="1" x14ac:dyDescent="0.25">
      <c r="A24" s="48" t="s">
        <v>78</v>
      </c>
      <c r="B24" s="48" t="s">
        <v>79</v>
      </c>
      <c r="C24" s="48" t="s">
        <v>80</v>
      </c>
      <c r="D24" s="34">
        <f t="shared" si="4"/>
        <v>21</v>
      </c>
      <c r="E24" s="38"/>
      <c r="F24" s="28">
        <f t="shared" si="2"/>
        <v>45859.778583333355</v>
      </c>
      <c r="G24" s="29">
        <v>1.25</v>
      </c>
      <c r="H24" s="29">
        <v>0.25</v>
      </c>
      <c r="I24" s="30">
        <f t="shared" si="3"/>
        <v>45859.841083333355</v>
      </c>
      <c r="J24" s="48"/>
      <c r="K24" s="32">
        <v>40</v>
      </c>
      <c r="L24" s="37">
        <v>10</v>
      </c>
      <c r="M24" s="29">
        <f t="shared" si="1"/>
        <v>4</v>
      </c>
      <c r="N24" s="25"/>
      <c r="O24" s="29"/>
      <c r="P24" s="29"/>
      <c r="Q24" s="29"/>
    </row>
    <row r="25" spans="1:18" s="34" customFormat="1" x14ac:dyDescent="0.25">
      <c r="A25" s="48" t="s">
        <v>81</v>
      </c>
      <c r="B25" s="48" t="s">
        <v>82</v>
      </c>
      <c r="C25" s="48" t="s">
        <v>83</v>
      </c>
      <c r="D25" s="34">
        <f t="shared" si="4"/>
        <v>22</v>
      </c>
      <c r="E25" s="38"/>
      <c r="F25" s="28">
        <f t="shared" si="2"/>
        <v>45860.007750000019</v>
      </c>
      <c r="G25" s="29">
        <v>1.25</v>
      </c>
      <c r="H25" s="29">
        <v>0.25</v>
      </c>
      <c r="I25" s="30">
        <f t="shared" si="3"/>
        <v>45860.070250000019</v>
      </c>
      <c r="J25" s="48"/>
      <c r="K25" s="32">
        <v>40</v>
      </c>
      <c r="L25" s="37">
        <v>10</v>
      </c>
      <c r="M25" s="29">
        <f t="shared" si="1"/>
        <v>4</v>
      </c>
      <c r="N25" s="25"/>
      <c r="O25" s="29"/>
      <c r="P25" s="29"/>
      <c r="Q25" s="29"/>
    </row>
    <row r="26" spans="1:18" s="34" customFormat="1" x14ac:dyDescent="0.25">
      <c r="A26" s="48" t="s">
        <v>84</v>
      </c>
      <c r="B26" s="48" t="s">
        <v>85</v>
      </c>
      <c r="C26" s="48" t="s">
        <v>86</v>
      </c>
      <c r="D26" s="34">
        <f t="shared" si="4"/>
        <v>23</v>
      </c>
      <c r="E26" s="38"/>
      <c r="F26" s="28">
        <f t="shared" si="2"/>
        <v>45860.236916666683</v>
      </c>
      <c r="G26" s="29">
        <v>1.25</v>
      </c>
      <c r="H26" s="29">
        <v>0.25</v>
      </c>
      <c r="I26" s="30">
        <f t="shared" si="3"/>
        <v>45860.299416666683</v>
      </c>
      <c r="J26" s="48"/>
      <c r="K26" s="32">
        <v>55</v>
      </c>
      <c r="L26" s="37">
        <v>10</v>
      </c>
      <c r="M26" s="29">
        <f t="shared" si="1"/>
        <v>5.5</v>
      </c>
      <c r="N26" s="25"/>
      <c r="O26" s="29"/>
      <c r="P26" s="29"/>
      <c r="Q26" s="29"/>
    </row>
    <row r="27" spans="1:18" s="34" customFormat="1" x14ac:dyDescent="0.25">
      <c r="A27" s="52" t="s">
        <v>87</v>
      </c>
      <c r="B27" s="52" t="s">
        <v>88</v>
      </c>
      <c r="C27" s="48" t="s">
        <v>89</v>
      </c>
      <c r="D27" s="34">
        <f t="shared" si="4"/>
        <v>24</v>
      </c>
      <c r="E27" s="36"/>
      <c r="F27" s="28">
        <f t="shared" si="2"/>
        <v>45860.528583333347</v>
      </c>
      <c r="G27" s="53">
        <v>1.25</v>
      </c>
      <c r="H27" s="53"/>
      <c r="I27" s="30">
        <f t="shared" si="3"/>
        <v>45860.580666666683</v>
      </c>
      <c r="J27" s="54"/>
      <c r="K27" s="32">
        <v>40</v>
      </c>
      <c r="L27" s="55">
        <v>10</v>
      </c>
      <c r="M27" s="53">
        <f t="shared" si="1"/>
        <v>4</v>
      </c>
      <c r="N27" s="25"/>
      <c r="O27" s="29"/>
      <c r="P27" s="29"/>
      <c r="Q27" s="29"/>
    </row>
    <row r="28" spans="1:18" s="34" customFormat="1" x14ac:dyDescent="0.25">
      <c r="A28" s="48" t="s">
        <v>90</v>
      </c>
      <c r="B28" s="48" t="s">
        <v>91</v>
      </c>
      <c r="C28" s="48" t="s">
        <v>92</v>
      </c>
      <c r="D28" s="34">
        <f t="shared" si="4"/>
        <v>25</v>
      </c>
      <c r="E28" s="56"/>
      <c r="F28" s="28">
        <f t="shared" si="2"/>
        <v>45860.747333333347</v>
      </c>
      <c r="G28" s="29">
        <v>1.25</v>
      </c>
      <c r="H28" s="29"/>
      <c r="I28" s="30">
        <f t="shared" si="3"/>
        <v>45860.799416666683</v>
      </c>
      <c r="J28" s="48"/>
      <c r="K28" s="32">
        <v>40</v>
      </c>
      <c r="L28" s="37">
        <v>10</v>
      </c>
      <c r="M28" s="29">
        <f t="shared" si="1"/>
        <v>4</v>
      </c>
      <c r="N28" s="25"/>
      <c r="O28" s="29"/>
      <c r="P28" s="29"/>
      <c r="Q28" s="29"/>
      <c r="R28" s="48"/>
    </row>
    <row r="29" spans="1:18" s="34" customFormat="1" x14ac:dyDescent="0.25">
      <c r="A29" s="48" t="s">
        <v>93</v>
      </c>
      <c r="B29" s="48" t="s">
        <v>94</v>
      </c>
      <c r="C29" s="48" t="s">
        <v>95</v>
      </c>
      <c r="D29" s="34">
        <f t="shared" si="4"/>
        <v>26</v>
      </c>
      <c r="E29" s="56"/>
      <c r="F29" s="28">
        <f t="shared" si="2"/>
        <v>45860.966083333347</v>
      </c>
      <c r="G29" s="29">
        <v>1.25</v>
      </c>
      <c r="H29" s="29"/>
      <c r="I29" s="30">
        <f t="shared" si="3"/>
        <v>45861.018166666683</v>
      </c>
      <c r="J29" s="48"/>
      <c r="K29" s="32">
        <v>40</v>
      </c>
      <c r="L29" s="37">
        <v>10</v>
      </c>
      <c r="M29" s="29">
        <f t="shared" si="1"/>
        <v>4</v>
      </c>
      <c r="N29" s="25"/>
      <c r="O29" s="29"/>
      <c r="P29" s="29"/>
      <c r="Q29" s="29"/>
    </row>
    <row r="30" spans="1:18" s="34" customFormat="1" ht="14.4" x14ac:dyDescent="0.3">
      <c r="A30" s="48" t="s">
        <v>96</v>
      </c>
      <c r="B30" s="48" t="s">
        <v>97</v>
      </c>
      <c r="C30" s="48" t="s">
        <v>98</v>
      </c>
      <c r="D30" s="34">
        <f t="shared" si="4"/>
        <v>27</v>
      </c>
      <c r="E30" s="57" t="s">
        <v>99</v>
      </c>
      <c r="F30" s="28">
        <f t="shared" si="2"/>
        <v>45861.184833333347</v>
      </c>
      <c r="G30" s="29">
        <v>1.25</v>
      </c>
      <c r="H30" s="29"/>
      <c r="I30" s="30">
        <f t="shared" si="3"/>
        <v>45861.236916666683</v>
      </c>
      <c r="J30" s="48"/>
      <c r="K30" s="32">
        <v>40</v>
      </c>
      <c r="L30" s="37">
        <v>10</v>
      </c>
      <c r="M30" s="29">
        <f t="shared" si="1"/>
        <v>4</v>
      </c>
      <c r="N30" s="25"/>
      <c r="O30" s="29"/>
      <c r="P30" s="29"/>
      <c r="Q30" s="29"/>
    </row>
    <row r="31" spans="1:18" s="34" customFormat="1" ht="14.4" x14ac:dyDescent="0.3">
      <c r="A31" s="48" t="s">
        <v>100</v>
      </c>
      <c r="B31" s="48" t="s">
        <v>101</v>
      </c>
      <c r="C31" s="48" t="s">
        <v>102</v>
      </c>
      <c r="D31" s="34">
        <f t="shared" si="4"/>
        <v>28</v>
      </c>
      <c r="E31" s="57" t="s">
        <v>103</v>
      </c>
      <c r="F31" s="28">
        <f t="shared" si="2"/>
        <v>45861.403583333347</v>
      </c>
      <c r="G31" s="29">
        <v>1.25</v>
      </c>
      <c r="H31" s="58">
        <v>0.25</v>
      </c>
      <c r="I31" s="30">
        <f t="shared" si="3"/>
        <v>45861.466083333347</v>
      </c>
      <c r="J31" s="48"/>
      <c r="K31" s="32">
        <v>40</v>
      </c>
      <c r="L31" s="37">
        <v>10</v>
      </c>
      <c r="M31" s="29">
        <f t="shared" si="1"/>
        <v>4</v>
      </c>
      <c r="N31" s="25"/>
      <c r="O31" s="29"/>
      <c r="P31" s="29"/>
      <c r="Q31" s="29"/>
    </row>
    <row r="32" spans="1:18" s="34" customFormat="1" ht="14.4" x14ac:dyDescent="0.3">
      <c r="A32" s="48" t="s">
        <v>104</v>
      </c>
      <c r="B32" s="48" t="s">
        <v>105</v>
      </c>
      <c r="C32" s="48" t="s">
        <v>106</v>
      </c>
      <c r="D32" s="34">
        <f t="shared" si="4"/>
        <v>29</v>
      </c>
      <c r="E32" s="57" t="s">
        <v>107</v>
      </c>
      <c r="F32" s="28">
        <f t="shared" si="2"/>
        <v>45861.632750000012</v>
      </c>
      <c r="G32" s="29">
        <v>1.25</v>
      </c>
      <c r="H32" s="58">
        <v>0.25</v>
      </c>
      <c r="I32" s="30">
        <f t="shared" si="3"/>
        <v>45861.695250000012</v>
      </c>
      <c r="J32" s="48"/>
      <c r="K32" s="32">
        <v>20</v>
      </c>
      <c r="L32" s="37">
        <v>10</v>
      </c>
      <c r="M32" s="29">
        <f t="shared" si="1"/>
        <v>2</v>
      </c>
      <c r="N32" s="25"/>
      <c r="O32" s="29"/>
      <c r="P32" s="29"/>
      <c r="Q32" s="29"/>
    </row>
    <row r="33" spans="1:18" s="34" customFormat="1" ht="14.4" x14ac:dyDescent="0.3">
      <c r="A33" s="48" t="s">
        <v>108</v>
      </c>
      <c r="B33" s="48" t="s">
        <v>109</v>
      </c>
      <c r="C33" s="48" t="s">
        <v>110</v>
      </c>
      <c r="D33" s="34">
        <f t="shared" si="4"/>
        <v>30</v>
      </c>
      <c r="E33" s="57" t="s">
        <v>111</v>
      </c>
      <c r="F33" s="28">
        <f t="shared" si="2"/>
        <v>45861.778583333347</v>
      </c>
      <c r="G33" s="29">
        <v>1.25</v>
      </c>
      <c r="H33" s="58">
        <v>0.25</v>
      </c>
      <c r="I33" s="30">
        <f t="shared" si="3"/>
        <v>45861.841083333347</v>
      </c>
      <c r="J33" s="48"/>
      <c r="K33" s="32">
        <v>20</v>
      </c>
      <c r="L33" s="37">
        <v>10</v>
      </c>
      <c r="M33" s="29">
        <f t="shared" si="1"/>
        <v>2</v>
      </c>
      <c r="N33" s="25"/>
      <c r="O33" s="29"/>
      <c r="P33" s="29"/>
      <c r="Q33" s="29"/>
    </row>
    <row r="34" spans="1:18" s="34" customFormat="1" ht="14.4" x14ac:dyDescent="0.3">
      <c r="A34" s="48" t="s">
        <v>112</v>
      </c>
      <c r="B34" s="48" t="s">
        <v>113</v>
      </c>
      <c r="C34" s="48" t="s">
        <v>114</v>
      </c>
      <c r="D34" s="34">
        <f t="shared" si="4"/>
        <v>31</v>
      </c>
      <c r="E34" s="57" t="s">
        <v>111</v>
      </c>
      <c r="F34" s="28">
        <f t="shared" si="2"/>
        <v>45861.924416666683</v>
      </c>
      <c r="G34" s="29">
        <v>1.25</v>
      </c>
      <c r="H34" s="58">
        <v>0.25</v>
      </c>
      <c r="I34" s="30">
        <f t="shared" si="3"/>
        <v>45861.986916666683</v>
      </c>
      <c r="J34" s="48"/>
      <c r="K34" s="32">
        <v>20</v>
      </c>
      <c r="L34" s="37">
        <v>10</v>
      </c>
      <c r="M34" s="29">
        <f t="shared" si="1"/>
        <v>2</v>
      </c>
      <c r="N34" s="25"/>
      <c r="O34" s="29"/>
      <c r="P34" s="29"/>
      <c r="Q34" s="29"/>
    </row>
    <row r="35" spans="1:18" s="34" customFormat="1" ht="14.4" x14ac:dyDescent="0.3">
      <c r="A35" s="48" t="s">
        <v>115</v>
      </c>
      <c r="B35" s="48" t="s">
        <v>116</v>
      </c>
      <c r="C35" s="48" t="s">
        <v>117</v>
      </c>
      <c r="D35" s="34">
        <f t="shared" si="4"/>
        <v>32</v>
      </c>
      <c r="E35" s="57" t="s">
        <v>118</v>
      </c>
      <c r="F35" s="28">
        <f t="shared" si="2"/>
        <v>45862.070250000019</v>
      </c>
      <c r="G35" s="29">
        <v>1.25</v>
      </c>
      <c r="H35" s="58">
        <v>0.25</v>
      </c>
      <c r="I35" s="30">
        <f t="shared" si="3"/>
        <v>45862.132750000019</v>
      </c>
      <c r="J35" s="48"/>
      <c r="K35" s="32">
        <v>20</v>
      </c>
      <c r="L35" s="37">
        <v>10</v>
      </c>
      <c r="M35" s="29">
        <f t="shared" si="1"/>
        <v>2</v>
      </c>
      <c r="N35" s="25"/>
      <c r="O35" s="29"/>
      <c r="P35" s="29"/>
      <c r="Q35" s="29"/>
    </row>
    <row r="36" spans="1:18" s="34" customFormat="1" x14ac:dyDescent="0.25">
      <c r="A36" s="48" t="s">
        <v>119</v>
      </c>
      <c r="B36" s="48" t="s">
        <v>120</v>
      </c>
      <c r="C36" s="48" t="s">
        <v>121</v>
      </c>
      <c r="D36" s="34">
        <f t="shared" si="4"/>
        <v>33</v>
      </c>
      <c r="E36" s="56"/>
      <c r="F36" s="28">
        <f t="shared" si="2"/>
        <v>45862.216083333355</v>
      </c>
      <c r="G36" s="29">
        <v>1.5</v>
      </c>
      <c r="H36" s="58">
        <v>0.25</v>
      </c>
      <c r="I36" s="30">
        <f t="shared" si="3"/>
        <v>45862.289000000019</v>
      </c>
      <c r="J36" s="48"/>
      <c r="K36" s="32">
        <v>20</v>
      </c>
      <c r="L36" s="37">
        <v>10</v>
      </c>
      <c r="M36" s="29">
        <f t="shared" si="1"/>
        <v>2</v>
      </c>
      <c r="N36" s="25"/>
      <c r="O36" s="29"/>
      <c r="P36" s="29"/>
      <c r="Q36" s="29"/>
    </row>
    <row r="37" spans="1:18" s="34" customFormat="1" x14ac:dyDescent="0.25">
      <c r="A37" s="48" t="s">
        <v>122</v>
      </c>
      <c r="B37" s="48" t="s">
        <v>123</v>
      </c>
      <c r="C37" s="48" t="s">
        <v>124</v>
      </c>
      <c r="D37" s="34">
        <f t="shared" si="4"/>
        <v>34</v>
      </c>
      <c r="E37" s="56"/>
      <c r="F37" s="28">
        <f t="shared" si="2"/>
        <v>45862.372333333355</v>
      </c>
      <c r="G37" s="29">
        <v>1.25</v>
      </c>
      <c r="H37" s="58">
        <v>0.25</v>
      </c>
      <c r="I37" s="30">
        <f t="shared" si="3"/>
        <v>45862.434833333355</v>
      </c>
      <c r="J37" s="48"/>
      <c r="K37" s="32">
        <v>15</v>
      </c>
      <c r="L37" s="37">
        <v>10</v>
      </c>
      <c r="M37" s="29">
        <f t="shared" si="1"/>
        <v>1.5</v>
      </c>
      <c r="N37" s="25"/>
      <c r="O37" s="29"/>
      <c r="P37" s="29"/>
      <c r="Q37" s="29"/>
    </row>
    <row r="38" spans="1:18" s="34" customFormat="1" ht="12.45" customHeight="1" x14ac:dyDescent="0.25">
      <c r="A38" s="48" t="s">
        <v>125</v>
      </c>
      <c r="B38" s="48" t="s">
        <v>126</v>
      </c>
      <c r="C38" s="48" t="s">
        <v>127</v>
      </c>
      <c r="D38" s="34">
        <f t="shared" si="4"/>
        <v>35</v>
      </c>
      <c r="E38" s="56"/>
      <c r="F38" s="28">
        <f t="shared" si="2"/>
        <v>45862.497333333355</v>
      </c>
      <c r="G38" s="29">
        <v>1</v>
      </c>
      <c r="H38" s="58">
        <v>0.25</v>
      </c>
      <c r="I38" s="30">
        <f t="shared" si="3"/>
        <v>45862.54941666669</v>
      </c>
      <c r="J38" s="48"/>
      <c r="K38" s="32">
        <v>2.2999999999999998</v>
      </c>
      <c r="L38" s="37">
        <v>10</v>
      </c>
      <c r="M38" s="29">
        <f t="shared" si="1"/>
        <v>0.22999999999999998</v>
      </c>
      <c r="N38" s="25"/>
      <c r="O38" s="29"/>
      <c r="P38" s="29"/>
      <c r="Q38" s="29"/>
    </row>
    <row r="39" spans="1:18" s="64" customFormat="1" x14ac:dyDescent="0.25">
      <c r="A39" s="48" t="s">
        <v>128</v>
      </c>
      <c r="B39" s="48" t="s">
        <v>129</v>
      </c>
      <c r="C39" s="48" t="s">
        <v>130</v>
      </c>
      <c r="D39" s="34">
        <f t="shared" si="4"/>
        <v>36</v>
      </c>
      <c r="E39" s="38"/>
      <c r="F39" s="59">
        <f t="shared" si="2"/>
        <v>45862.559000000023</v>
      </c>
      <c r="G39" s="29">
        <v>0.5</v>
      </c>
      <c r="H39" s="29"/>
      <c r="I39" s="30">
        <f t="shared" si="3"/>
        <v>45862.579833333359</v>
      </c>
      <c r="J39" s="48"/>
      <c r="K39" s="49">
        <v>20</v>
      </c>
      <c r="L39" s="60">
        <v>10</v>
      </c>
      <c r="M39" s="29">
        <f t="shared" si="1"/>
        <v>2</v>
      </c>
      <c r="N39" s="61" t="s">
        <v>131</v>
      </c>
      <c r="O39" s="62"/>
      <c r="P39" s="63"/>
      <c r="Q39" s="63"/>
    </row>
    <row r="40" spans="1:18" s="34" customFormat="1" x14ac:dyDescent="0.25">
      <c r="A40" s="48" t="s">
        <v>132</v>
      </c>
      <c r="B40" s="48" t="s">
        <v>133</v>
      </c>
      <c r="C40" s="48" t="s">
        <v>134</v>
      </c>
      <c r="D40" s="34">
        <f t="shared" si="4"/>
        <v>37</v>
      </c>
      <c r="E40" s="56"/>
      <c r="F40" s="28">
        <f t="shared" si="2"/>
        <v>45862.663166666694</v>
      </c>
      <c r="G40" s="29">
        <v>0.5</v>
      </c>
      <c r="H40" s="29"/>
      <c r="I40" s="30">
        <f t="shared" si="3"/>
        <v>45862.68400000003</v>
      </c>
      <c r="J40" s="48"/>
      <c r="K40" s="32">
        <v>66</v>
      </c>
      <c r="L40" s="37">
        <v>10</v>
      </c>
      <c r="M40" s="29">
        <f t="shared" si="1"/>
        <v>6.6</v>
      </c>
      <c r="N40" s="25"/>
      <c r="O40" s="29"/>
      <c r="P40" s="29"/>
      <c r="Q40" s="29"/>
    </row>
    <row r="41" spans="1:18" s="34" customFormat="1" ht="14.4" x14ac:dyDescent="0.3">
      <c r="A41" s="48" t="s">
        <v>135</v>
      </c>
      <c r="B41" s="48" t="s">
        <v>136</v>
      </c>
      <c r="C41" s="48" t="s">
        <v>137</v>
      </c>
      <c r="D41" s="34">
        <f t="shared" si="4"/>
        <v>38</v>
      </c>
      <c r="E41" s="57" t="s">
        <v>138</v>
      </c>
      <c r="F41" s="28">
        <f t="shared" si="2"/>
        <v>45862.959000000032</v>
      </c>
      <c r="G41" s="29">
        <v>1</v>
      </c>
      <c r="H41" s="58">
        <v>0.25</v>
      </c>
      <c r="I41" s="30">
        <f t="shared" si="3"/>
        <v>45863.011083333367</v>
      </c>
      <c r="J41" s="48"/>
      <c r="K41" s="32">
        <v>16</v>
      </c>
      <c r="L41" s="37">
        <v>10</v>
      </c>
      <c r="M41" s="29">
        <f t="shared" si="1"/>
        <v>1.6</v>
      </c>
      <c r="N41" s="25"/>
      <c r="O41" s="29"/>
      <c r="P41" s="29"/>
      <c r="Q41" s="29"/>
      <c r="R41" s="48"/>
    </row>
    <row r="42" spans="1:18" s="34" customFormat="1" ht="14.4" x14ac:dyDescent="0.3">
      <c r="A42" s="48" t="s">
        <v>139</v>
      </c>
      <c r="B42" s="48" t="s">
        <v>140</v>
      </c>
      <c r="C42" s="48" t="s">
        <v>141</v>
      </c>
      <c r="D42" s="34">
        <f t="shared" si="4"/>
        <v>39</v>
      </c>
      <c r="E42" s="57" t="s">
        <v>142</v>
      </c>
      <c r="F42" s="28">
        <f t="shared" si="2"/>
        <v>45863.077750000033</v>
      </c>
      <c r="G42" s="29">
        <v>1.25</v>
      </c>
      <c r="H42" s="58">
        <v>0.25</v>
      </c>
      <c r="I42" s="30">
        <f t="shared" si="3"/>
        <v>45863.140250000033</v>
      </c>
      <c r="J42" s="48"/>
      <c r="K42" s="32">
        <v>20</v>
      </c>
      <c r="L42" s="37">
        <v>10</v>
      </c>
      <c r="M42" s="29">
        <f t="shared" si="1"/>
        <v>2</v>
      </c>
      <c r="N42" s="25"/>
      <c r="O42" s="29"/>
      <c r="P42" s="29"/>
      <c r="Q42" s="29"/>
      <c r="R42" s="48"/>
    </row>
    <row r="43" spans="1:18" s="34" customFormat="1" ht="14.4" x14ac:dyDescent="0.3">
      <c r="A43" s="48" t="s">
        <v>143</v>
      </c>
      <c r="B43" s="48" t="s">
        <v>144</v>
      </c>
      <c r="C43" s="48" t="s">
        <v>145</v>
      </c>
      <c r="D43" s="34">
        <f t="shared" si="4"/>
        <v>40</v>
      </c>
      <c r="E43" s="57" t="s">
        <v>146</v>
      </c>
      <c r="F43" s="28">
        <f t="shared" si="2"/>
        <v>45863.223583333369</v>
      </c>
      <c r="G43" s="29">
        <v>1.25</v>
      </c>
      <c r="H43" s="58">
        <v>0.25</v>
      </c>
      <c r="I43" s="30">
        <f t="shared" si="3"/>
        <v>45863.286083333369</v>
      </c>
      <c r="J43" s="48"/>
      <c r="K43" s="32">
        <v>40</v>
      </c>
      <c r="L43" s="37">
        <v>10</v>
      </c>
      <c r="M43" s="29">
        <f t="shared" si="1"/>
        <v>4</v>
      </c>
      <c r="N43" s="25"/>
      <c r="O43" s="29"/>
      <c r="P43" s="29"/>
      <c r="Q43" s="29"/>
      <c r="R43" s="48"/>
    </row>
    <row r="44" spans="1:18" s="34" customFormat="1" ht="15" customHeight="1" x14ac:dyDescent="0.3">
      <c r="A44" s="48" t="s">
        <v>147</v>
      </c>
      <c r="B44" s="48" t="s">
        <v>148</v>
      </c>
      <c r="C44" s="48" t="s">
        <v>149</v>
      </c>
      <c r="D44" s="34">
        <f t="shared" si="4"/>
        <v>41</v>
      </c>
      <c r="E44" s="57" t="s">
        <v>150</v>
      </c>
      <c r="F44" s="28">
        <f t="shared" si="2"/>
        <v>45863.452750000033</v>
      </c>
      <c r="G44" s="29">
        <v>1.25</v>
      </c>
      <c r="H44" s="58">
        <v>0.25</v>
      </c>
      <c r="I44" s="30">
        <f t="shared" si="3"/>
        <v>45863.515250000033</v>
      </c>
      <c r="J44" s="48"/>
      <c r="K44" s="32">
        <v>40</v>
      </c>
      <c r="L44" s="37">
        <v>10</v>
      </c>
      <c r="M44" s="29">
        <f t="shared" si="1"/>
        <v>4</v>
      </c>
      <c r="N44" s="25"/>
      <c r="O44" s="29"/>
      <c r="P44" s="29"/>
      <c r="Q44" s="29"/>
      <c r="R44" s="48"/>
    </row>
    <row r="45" spans="1:18" s="34" customFormat="1" ht="14.4" x14ac:dyDescent="0.3">
      <c r="A45" s="48" t="s">
        <v>151</v>
      </c>
      <c r="B45" s="48" t="s">
        <v>152</v>
      </c>
      <c r="C45" s="48" t="s">
        <v>153</v>
      </c>
      <c r="D45" s="34">
        <f t="shared" si="4"/>
        <v>42</v>
      </c>
      <c r="E45" s="57" t="s">
        <v>154</v>
      </c>
      <c r="F45" s="28">
        <f t="shared" si="2"/>
        <v>45863.681916666697</v>
      </c>
      <c r="G45" s="29">
        <v>1.25</v>
      </c>
      <c r="H45" s="29"/>
      <c r="I45" s="30">
        <f t="shared" si="3"/>
        <v>45863.734000000033</v>
      </c>
      <c r="J45" s="48"/>
      <c r="K45" s="32">
        <v>40</v>
      </c>
      <c r="L45" s="37">
        <v>10</v>
      </c>
      <c r="M45" s="29">
        <f t="shared" si="1"/>
        <v>4</v>
      </c>
      <c r="N45" s="25"/>
      <c r="O45" s="29"/>
      <c r="P45" s="29"/>
      <c r="Q45" s="29"/>
      <c r="R45" s="48"/>
    </row>
    <row r="46" spans="1:18" s="34" customFormat="1" x14ac:dyDescent="0.25">
      <c r="A46" s="48" t="s">
        <v>155</v>
      </c>
      <c r="B46" s="48" t="s">
        <v>156</v>
      </c>
      <c r="C46" s="48" t="s">
        <v>157</v>
      </c>
      <c r="D46" s="34">
        <f t="shared" si="4"/>
        <v>43</v>
      </c>
      <c r="E46" s="56"/>
      <c r="F46" s="28">
        <f t="shared" si="2"/>
        <v>45863.900666666697</v>
      </c>
      <c r="G46" s="29">
        <v>1.25</v>
      </c>
      <c r="H46" s="29"/>
      <c r="I46" s="30">
        <f t="shared" si="3"/>
        <v>45863.952750000033</v>
      </c>
      <c r="J46" s="48"/>
      <c r="K46" s="32">
        <v>40</v>
      </c>
      <c r="L46" s="37">
        <v>10</v>
      </c>
      <c r="M46" s="29">
        <f t="shared" si="1"/>
        <v>4</v>
      </c>
      <c r="N46" s="25"/>
      <c r="O46" s="29"/>
      <c r="P46" s="29"/>
      <c r="Q46" s="29"/>
      <c r="R46" s="48"/>
    </row>
    <row r="47" spans="1:18" s="34" customFormat="1" x14ac:dyDescent="0.25">
      <c r="A47" s="48" t="s">
        <v>158</v>
      </c>
      <c r="B47" s="48" t="s">
        <v>159</v>
      </c>
      <c r="C47" s="48" t="s">
        <v>160</v>
      </c>
      <c r="D47" s="34">
        <f t="shared" si="4"/>
        <v>44</v>
      </c>
      <c r="E47" s="56"/>
      <c r="F47" s="28">
        <f t="shared" si="2"/>
        <v>45864.119416666697</v>
      </c>
      <c r="G47" s="29">
        <v>1.25</v>
      </c>
      <c r="H47" s="29"/>
      <c r="I47" s="30">
        <f t="shared" si="3"/>
        <v>45864.171500000033</v>
      </c>
      <c r="J47" s="48"/>
      <c r="K47" s="32">
        <v>40</v>
      </c>
      <c r="L47" s="37">
        <v>10</v>
      </c>
      <c r="M47" s="29">
        <f t="shared" si="1"/>
        <v>4</v>
      </c>
      <c r="N47" s="25"/>
      <c r="O47" s="29"/>
      <c r="P47" s="29"/>
      <c r="Q47" s="29"/>
      <c r="R47" s="48"/>
    </row>
    <row r="48" spans="1:18" s="34" customFormat="1" x14ac:dyDescent="0.25">
      <c r="A48" s="14" t="s">
        <v>161</v>
      </c>
      <c r="B48" s="14" t="s">
        <v>162</v>
      </c>
      <c r="C48" s="48" t="s">
        <v>163</v>
      </c>
      <c r="D48" s="34">
        <f t="shared" si="4"/>
        <v>45</v>
      </c>
      <c r="E48" s="56"/>
      <c r="F48" s="28">
        <f t="shared" si="2"/>
        <v>45864.338166666697</v>
      </c>
      <c r="G48" s="29">
        <v>1.25</v>
      </c>
      <c r="H48" s="29"/>
      <c r="I48" s="30">
        <f t="shared" si="3"/>
        <v>45864.390250000033</v>
      </c>
      <c r="J48" s="48"/>
      <c r="K48" s="32">
        <v>55</v>
      </c>
      <c r="L48" s="60">
        <v>10</v>
      </c>
      <c r="M48" s="29">
        <f t="shared" si="1"/>
        <v>5.5</v>
      </c>
      <c r="N48" s="25"/>
      <c r="O48" s="29"/>
      <c r="P48" s="29"/>
      <c r="Q48" s="29"/>
      <c r="R48" s="48"/>
    </row>
    <row r="49" spans="1:18" s="34" customFormat="1" x14ac:dyDescent="0.25">
      <c r="A49" s="48" t="s">
        <v>164</v>
      </c>
      <c r="B49" s="48" t="s">
        <v>165</v>
      </c>
      <c r="C49" s="48" t="s">
        <v>166</v>
      </c>
      <c r="D49" s="34">
        <f t="shared" si="4"/>
        <v>46</v>
      </c>
      <c r="E49" s="56"/>
      <c r="F49" s="28">
        <f t="shared" si="2"/>
        <v>45864.619416666697</v>
      </c>
      <c r="G49" s="29">
        <v>1.25</v>
      </c>
      <c r="H49" s="29">
        <v>0.25</v>
      </c>
      <c r="I49" s="30">
        <f t="shared" si="3"/>
        <v>45864.681916666697</v>
      </c>
      <c r="J49" s="48"/>
      <c r="K49" s="32">
        <v>40</v>
      </c>
      <c r="L49" s="37">
        <v>10</v>
      </c>
      <c r="M49" s="29">
        <f t="shared" si="1"/>
        <v>4</v>
      </c>
      <c r="N49" s="25"/>
      <c r="O49" s="29"/>
      <c r="P49" s="29"/>
      <c r="Q49" s="29"/>
    </row>
    <row r="50" spans="1:18" s="34" customFormat="1" x14ac:dyDescent="0.25">
      <c r="A50" s="48" t="s">
        <v>167</v>
      </c>
      <c r="B50" s="48" t="s">
        <v>168</v>
      </c>
      <c r="C50" s="48" t="s">
        <v>169</v>
      </c>
      <c r="D50" s="34">
        <f t="shared" si="4"/>
        <v>47</v>
      </c>
      <c r="E50" s="56"/>
      <c r="F50" s="28">
        <f t="shared" si="2"/>
        <v>45864.848583333362</v>
      </c>
      <c r="G50" s="29">
        <v>1.25</v>
      </c>
      <c r="H50" s="29">
        <v>0.25</v>
      </c>
      <c r="I50" s="30">
        <f t="shared" si="3"/>
        <v>45864.911083333362</v>
      </c>
      <c r="J50" s="48"/>
      <c r="K50" s="32">
        <v>40</v>
      </c>
      <c r="L50" s="37">
        <v>10</v>
      </c>
      <c r="M50" s="29">
        <f t="shared" si="1"/>
        <v>4</v>
      </c>
      <c r="N50" s="25"/>
      <c r="O50" s="29"/>
      <c r="P50" s="29"/>
      <c r="Q50" s="29"/>
    </row>
    <row r="51" spans="1:18" s="34" customFormat="1" ht="14.4" x14ac:dyDescent="0.3">
      <c r="A51" s="48" t="s">
        <v>170</v>
      </c>
      <c r="B51" s="48" t="s">
        <v>171</v>
      </c>
      <c r="C51" s="48" t="s">
        <v>172</v>
      </c>
      <c r="D51" s="34">
        <f t="shared" si="4"/>
        <v>48</v>
      </c>
      <c r="E51" s="57" t="s">
        <v>173</v>
      </c>
      <c r="F51" s="28">
        <f t="shared" si="2"/>
        <v>45865.077750000026</v>
      </c>
      <c r="G51" s="29">
        <v>1.25</v>
      </c>
      <c r="H51" s="29">
        <v>0.25</v>
      </c>
      <c r="I51" s="30">
        <f t="shared" si="3"/>
        <v>45865.140250000026</v>
      </c>
      <c r="J51" s="48"/>
      <c r="K51" s="32">
        <v>40</v>
      </c>
      <c r="L51" s="37">
        <v>10</v>
      </c>
      <c r="M51" s="29">
        <f t="shared" si="1"/>
        <v>4</v>
      </c>
      <c r="N51" s="25"/>
      <c r="O51" s="29"/>
      <c r="P51" s="29"/>
      <c r="Q51" s="29"/>
    </row>
    <row r="52" spans="1:18" s="34" customFormat="1" ht="14.4" x14ac:dyDescent="0.3">
      <c r="A52" s="48" t="s">
        <v>174</v>
      </c>
      <c r="B52" s="48" t="s">
        <v>175</v>
      </c>
      <c r="C52" s="48" t="s">
        <v>176</v>
      </c>
      <c r="D52" s="34">
        <f t="shared" si="4"/>
        <v>49</v>
      </c>
      <c r="E52" s="57" t="s">
        <v>173</v>
      </c>
      <c r="F52" s="28">
        <f t="shared" si="2"/>
        <v>45865.30691666669</v>
      </c>
      <c r="G52" s="29">
        <v>1.25</v>
      </c>
      <c r="H52" s="29">
        <v>0.25</v>
      </c>
      <c r="I52" s="30">
        <f t="shared" si="3"/>
        <v>45865.36941666669</v>
      </c>
      <c r="J52" s="48"/>
      <c r="K52" s="32">
        <v>40</v>
      </c>
      <c r="L52" s="37">
        <v>10</v>
      </c>
      <c r="M52" s="29">
        <f t="shared" si="1"/>
        <v>4</v>
      </c>
      <c r="N52" s="25"/>
      <c r="O52" s="29"/>
      <c r="P52" s="29"/>
      <c r="Q52" s="29"/>
    </row>
    <row r="53" spans="1:18" s="34" customFormat="1" ht="14.4" x14ac:dyDescent="0.3">
      <c r="A53" s="48" t="s">
        <v>177</v>
      </c>
      <c r="B53" s="48" t="s">
        <v>178</v>
      </c>
      <c r="C53" s="48" t="s">
        <v>179</v>
      </c>
      <c r="D53" s="34">
        <f t="shared" si="4"/>
        <v>50</v>
      </c>
      <c r="E53" s="57" t="s">
        <v>180</v>
      </c>
      <c r="F53" s="28">
        <f t="shared" si="2"/>
        <v>45865.536083333354</v>
      </c>
      <c r="G53" s="29">
        <v>1.25</v>
      </c>
      <c r="H53" s="29">
        <v>0.25</v>
      </c>
      <c r="I53" s="30">
        <f t="shared" si="3"/>
        <v>45865.598583333354</v>
      </c>
      <c r="J53" s="48"/>
      <c r="K53" s="32">
        <v>20</v>
      </c>
      <c r="L53" s="37">
        <v>10</v>
      </c>
      <c r="M53" s="29">
        <f t="shared" si="1"/>
        <v>2</v>
      </c>
      <c r="N53" s="25"/>
      <c r="O53" s="29"/>
      <c r="P53" s="29"/>
      <c r="Q53" s="29"/>
    </row>
    <row r="54" spans="1:18" s="34" customFormat="1" ht="14.4" x14ac:dyDescent="0.3">
      <c r="A54" s="48" t="s">
        <v>181</v>
      </c>
      <c r="B54" s="48" t="s">
        <v>182</v>
      </c>
      <c r="C54" s="48" t="s">
        <v>183</v>
      </c>
      <c r="D54" s="34">
        <f t="shared" si="4"/>
        <v>51</v>
      </c>
      <c r="E54" s="57" t="s">
        <v>184</v>
      </c>
      <c r="F54" s="28">
        <f t="shared" si="2"/>
        <v>45865.68191666669</v>
      </c>
      <c r="G54" s="29">
        <v>1.25</v>
      </c>
      <c r="H54" s="29">
        <v>0.25</v>
      </c>
      <c r="I54" s="30">
        <f t="shared" si="3"/>
        <v>45865.74441666669</v>
      </c>
      <c r="J54" s="48"/>
      <c r="K54" s="32">
        <v>44</v>
      </c>
      <c r="L54" s="37">
        <v>10</v>
      </c>
      <c r="M54" s="29">
        <f t="shared" si="1"/>
        <v>4.4000000000000004</v>
      </c>
      <c r="N54" s="25"/>
      <c r="O54" s="29"/>
      <c r="P54" s="29"/>
      <c r="Q54" s="29"/>
    </row>
    <row r="55" spans="1:18" s="34" customFormat="1" ht="14.4" x14ac:dyDescent="0.3">
      <c r="A55" s="34" t="s">
        <v>185</v>
      </c>
      <c r="B55" s="34" t="s">
        <v>186</v>
      </c>
      <c r="C55" s="34" t="s">
        <v>187</v>
      </c>
      <c r="D55" s="34">
        <f t="shared" si="4"/>
        <v>52</v>
      </c>
      <c r="E55" s="57" t="s">
        <v>188</v>
      </c>
      <c r="F55" s="28">
        <f t="shared" si="2"/>
        <v>45865.927750000024</v>
      </c>
      <c r="G55" s="29">
        <v>1.25</v>
      </c>
      <c r="H55" s="35"/>
      <c r="I55" s="30">
        <f t="shared" si="3"/>
        <v>45865.97983333336</v>
      </c>
      <c r="K55" s="65">
        <v>20</v>
      </c>
      <c r="L55" s="37">
        <v>10</v>
      </c>
      <c r="M55" s="35">
        <f t="shared" si="1"/>
        <v>2</v>
      </c>
      <c r="N55" s="38"/>
      <c r="O55" s="35"/>
      <c r="P55" s="29"/>
      <c r="Q55" s="29"/>
    </row>
    <row r="56" spans="1:18" s="34" customFormat="1" ht="14.4" x14ac:dyDescent="0.3">
      <c r="A56" s="34" t="s">
        <v>189</v>
      </c>
      <c r="B56" s="34" t="s">
        <v>190</v>
      </c>
      <c r="C56" s="34" t="s">
        <v>191</v>
      </c>
      <c r="D56" s="34">
        <f t="shared" si="4"/>
        <v>53</v>
      </c>
      <c r="E56" s="57" t="s">
        <v>192</v>
      </c>
      <c r="F56" s="28">
        <f t="shared" si="2"/>
        <v>45866.063166666696</v>
      </c>
      <c r="G56" s="29">
        <v>1.25</v>
      </c>
      <c r="H56" s="35"/>
      <c r="I56" s="30">
        <f t="shared" si="3"/>
        <v>45866.115250000032</v>
      </c>
      <c r="K56" s="65">
        <v>16</v>
      </c>
      <c r="L56" s="37">
        <v>10</v>
      </c>
      <c r="M56" s="35">
        <f t="shared" si="1"/>
        <v>1.6</v>
      </c>
      <c r="N56" s="38"/>
      <c r="O56" s="35"/>
      <c r="P56" s="29"/>
      <c r="Q56" s="29"/>
    </row>
    <row r="57" spans="1:18" s="34" customFormat="1" ht="14.4" x14ac:dyDescent="0.3">
      <c r="A57" s="34" t="s">
        <v>193</v>
      </c>
      <c r="B57" s="34" t="s">
        <v>194</v>
      </c>
      <c r="C57" s="34" t="s">
        <v>195</v>
      </c>
      <c r="D57" s="34">
        <f t="shared" si="4"/>
        <v>54</v>
      </c>
      <c r="F57" s="28">
        <f t="shared" si="2"/>
        <v>45866.181916666697</v>
      </c>
      <c r="G57" s="29">
        <v>1.25</v>
      </c>
      <c r="H57" s="35"/>
      <c r="I57" s="30">
        <f t="shared" si="3"/>
        <v>45866.234000000033</v>
      </c>
      <c r="K57" s="65">
        <v>8</v>
      </c>
      <c r="L57" s="37">
        <v>10</v>
      </c>
      <c r="M57" s="35">
        <f t="shared" si="1"/>
        <v>0.8</v>
      </c>
      <c r="N57" s="38"/>
      <c r="O57" s="35"/>
      <c r="P57" s="29"/>
      <c r="Q57" s="29"/>
    </row>
    <row r="58" spans="1:18" s="34" customFormat="1" ht="14.4" x14ac:dyDescent="0.3">
      <c r="A58" s="34" t="s">
        <v>196</v>
      </c>
      <c r="B58" s="34" t="s">
        <v>197</v>
      </c>
      <c r="C58" s="34" t="s">
        <v>198</v>
      </c>
      <c r="D58" s="34">
        <f t="shared" si="4"/>
        <v>55</v>
      </c>
      <c r="F58" s="28">
        <f t="shared" si="2"/>
        <v>45866.267333333366</v>
      </c>
      <c r="G58" s="35">
        <v>0.5</v>
      </c>
      <c r="H58" s="35"/>
      <c r="I58" s="30">
        <f t="shared" si="3"/>
        <v>45866.288166666702</v>
      </c>
      <c r="K58" s="65">
        <v>40</v>
      </c>
      <c r="L58" s="37">
        <v>10</v>
      </c>
      <c r="M58" s="35">
        <f t="shared" si="1"/>
        <v>4</v>
      </c>
      <c r="N58" s="38"/>
      <c r="O58" s="35"/>
      <c r="P58" s="35"/>
      <c r="Q58" s="35"/>
    </row>
    <row r="59" spans="1:18" s="34" customFormat="1" ht="12.45" customHeight="1" x14ac:dyDescent="0.25">
      <c r="A59" s="48" t="s">
        <v>199</v>
      </c>
      <c r="B59" s="48" t="s">
        <v>200</v>
      </c>
      <c r="C59" s="48" t="s">
        <v>201</v>
      </c>
      <c r="D59" s="34">
        <f t="shared" si="4"/>
        <v>56</v>
      </c>
      <c r="E59" s="56"/>
      <c r="F59" s="28">
        <f t="shared" si="2"/>
        <v>45866.454833333366</v>
      </c>
      <c r="G59" s="29">
        <v>0.5</v>
      </c>
      <c r="H59" s="29">
        <v>0.25</v>
      </c>
      <c r="I59" s="30">
        <f t="shared" si="3"/>
        <v>45866.486083333366</v>
      </c>
      <c r="J59" s="48"/>
      <c r="K59" s="32">
        <v>2</v>
      </c>
      <c r="L59" s="37">
        <v>10</v>
      </c>
      <c r="M59" s="29">
        <f t="shared" si="1"/>
        <v>0.2</v>
      </c>
      <c r="N59" s="25"/>
      <c r="O59" s="29"/>
      <c r="P59" s="29"/>
      <c r="Q59" s="29"/>
    </row>
    <row r="60" spans="1:18" s="34" customFormat="1" x14ac:dyDescent="0.25">
      <c r="A60" s="48" t="s">
        <v>202</v>
      </c>
      <c r="B60" s="48" t="s">
        <v>203</v>
      </c>
      <c r="C60" s="48" t="s">
        <v>204</v>
      </c>
      <c r="D60" s="34">
        <f t="shared" si="4"/>
        <v>57</v>
      </c>
      <c r="E60" s="56"/>
      <c r="F60" s="28">
        <f t="shared" si="2"/>
        <v>45866.494416666697</v>
      </c>
      <c r="G60" s="29">
        <v>0.5</v>
      </c>
      <c r="H60" s="29">
        <v>0.25</v>
      </c>
      <c r="I60" s="30">
        <f t="shared" si="3"/>
        <v>45866.525666666697</v>
      </c>
      <c r="J60" s="48"/>
      <c r="K60" s="32">
        <v>27</v>
      </c>
      <c r="L60" s="37">
        <v>10</v>
      </c>
      <c r="M60" s="29">
        <f t="shared" si="1"/>
        <v>2.7</v>
      </c>
      <c r="N60" s="25"/>
      <c r="O60" s="29"/>
      <c r="P60" s="29"/>
      <c r="Q60" s="29"/>
      <c r="R60" s="48"/>
    </row>
    <row r="61" spans="1:18" s="34" customFormat="1" x14ac:dyDescent="0.25">
      <c r="A61" s="48" t="s">
        <v>205</v>
      </c>
      <c r="B61" s="48" t="s">
        <v>206</v>
      </c>
      <c r="C61" s="48" t="s">
        <v>207</v>
      </c>
      <c r="D61" s="34">
        <f t="shared" si="4"/>
        <v>58</v>
      </c>
      <c r="E61" s="56"/>
      <c r="F61" s="28">
        <f t="shared" si="2"/>
        <v>45866.6381666667</v>
      </c>
      <c r="G61" s="29">
        <v>1.5</v>
      </c>
      <c r="H61" s="29">
        <v>0.25</v>
      </c>
      <c r="I61" s="30">
        <f t="shared" si="3"/>
        <v>45866.711083333365</v>
      </c>
      <c r="J61" s="48"/>
      <c r="K61" s="32">
        <v>13.6</v>
      </c>
      <c r="L61" s="37">
        <v>10</v>
      </c>
      <c r="M61" s="29">
        <f t="shared" si="1"/>
        <v>1.3599999999999999</v>
      </c>
      <c r="N61" s="25"/>
      <c r="O61" s="29"/>
      <c r="P61" s="29"/>
      <c r="Q61" s="29"/>
      <c r="R61" s="48"/>
    </row>
    <row r="62" spans="1:18" s="34" customFormat="1" x14ac:dyDescent="0.25">
      <c r="A62" s="48" t="s">
        <v>208</v>
      </c>
      <c r="B62" s="48" t="s">
        <v>209</v>
      </c>
      <c r="C62" s="48" t="s">
        <v>210</v>
      </c>
      <c r="D62" s="34">
        <f t="shared" si="4"/>
        <v>59</v>
      </c>
      <c r="E62" s="56"/>
      <c r="F62" s="28">
        <f t="shared" si="2"/>
        <v>45866.767750000028</v>
      </c>
      <c r="G62" s="29">
        <v>0.5</v>
      </c>
      <c r="H62" s="29"/>
      <c r="I62" s="30">
        <f t="shared" si="3"/>
        <v>45866.788583333364</v>
      </c>
      <c r="J62" s="48"/>
      <c r="K62" s="32">
        <v>25</v>
      </c>
      <c r="L62" s="37">
        <v>10</v>
      </c>
      <c r="M62" s="29">
        <f t="shared" si="1"/>
        <v>2.5</v>
      </c>
      <c r="N62" s="25"/>
      <c r="O62" s="29"/>
      <c r="P62" s="29"/>
      <c r="Q62" s="29"/>
      <c r="R62" s="48"/>
    </row>
    <row r="63" spans="1:18" s="34" customFormat="1" x14ac:dyDescent="0.25">
      <c r="A63" s="48" t="s">
        <v>211</v>
      </c>
      <c r="B63" s="48" t="s">
        <v>212</v>
      </c>
      <c r="C63" s="48" t="s">
        <v>213</v>
      </c>
      <c r="D63" s="34">
        <f t="shared" si="4"/>
        <v>60</v>
      </c>
      <c r="E63" s="56"/>
      <c r="F63" s="28">
        <f t="shared" si="2"/>
        <v>45866.892750000028</v>
      </c>
      <c r="G63" s="29">
        <v>0.5</v>
      </c>
      <c r="H63" s="29"/>
      <c r="I63" s="30">
        <f t="shared" si="3"/>
        <v>45866.913583333364</v>
      </c>
      <c r="J63" s="48"/>
      <c r="K63" s="32">
        <v>4.8</v>
      </c>
      <c r="L63" s="37">
        <v>10</v>
      </c>
      <c r="M63" s="29">
        <f t="shared" si="1"/>
        <v>0.48</v>
      </c>
      <c r="N63" s="25"/>
      <c r="O63" s="29"/>
      <c r="P63" s="29"/>
      <c r="Q63" s="29"/>
      <c r="R63" s="48"/>
    </row>
    <row r="64" spans="1:18" s="34" customFormat="1" ht="17.7" customHeight="1" x14ac:dyDescent="0.25">
      <c r="A64" s="48" t="s">
        <v>214</v>
      </c>
      <c r="B64" s="48" t="s">
        <v>215</v>
      </c>
      <c r="C64" s="48" t="s">
        <v>216</v>
      </c>
      <c r="D64" s="34">
        <f t="shared" si="4"/>
        <v>61</v>
      </c>
      <c r="E64" s="56"/>
      <c r="F64" s="28">
        <f t="shared" si="2"/>
        <v>45866.933583333361</v>
      </c>
      <c r="G64" s="29">
        <v>0.5</v>
      </c>
      <c r="H64" s="29"/>
      <c r="I64" s="30">
        <f t="shared" si="3"/>
        <v>45866.954416666696</v>
      </c>
      <c r="J64" s="48"/>
      <c r="K64" s="32">
        <v>5.6</v>
      </c>
      <c r="L64" s="37">
        <v>10</v>
      </c>
      <c r="M64" s="29">
        <f t="shared" si="1"/>
        <v>0.55999999999999994</v>
      </c>
      <c r="N64" s="25"/>
      <c r="O64" s="29"/>
      <c r="P64" s="29"/>
      <c r="Q64" s="29"/>
      <c r="R64" s="48"/>
    </row>
    <row r="65" spans="1:18" s="34" customFormat="1" x14ac:dyDescent="0.25">
      <c r="A65" s="48" t="s">
        <v>217</v>
      </c>
      <c r="B65" s="48" t="s">
        <v>218</v>
      </c>
      <c r="C65" s="48" t="s">
        <v>219</v>
      </c>
      <c r="D65" s="34">
        <f t="shared" si="4"/>
        <v>62</v>
      </c>
      <c r="E65" s="56"/>
      <c r="F65" s="28">
        <f t="shared" si="2"/>
        <v>45866.977750000027</v>
      </c>
      <c r="G65" s="29">
        <v>1</v>
      </c>
      <c r="H65" s="29"/>
      <c r="I65" s="30">
        <f t="shared" si="3"/>
        <v>45867.019416666692</v>
      </c>
      <c r="J65" s="48"/>
      <c r="K65" s="32">
        <v>155</v>
      </c>
      <c r="L65" s="37">
        <v>10</v>
      </c>
      <c r="M65" s="29">
        <f t="shared" si="1"/>
        <v>15.5</v>
      </c>
      <c r="N65" s="25"/>
      <c r="O65" s="29"/>
      <c r="P65" s="29"/>
      <c r="Q65" s="29"/>
      <c r="R65" s="48"/>
    </row>
    <row r="66" spans="1:18" ht="13.8" thickBot="1" x14ac:dyDescent="0.3">
      <c r="A66" s="39" t="s">
        <v>220</v>
      </c>
      <c r="B66" s="39"/>
      <c r="C66" s="39"/>
      <c r="D66" s="39"/>
      <c r="E66" s="66"/>
      <c r="F66" s="28">
        <f t="shared" si="2"/>
        <v>45867.665250000027</v>
      </c>
      <c r="G66" s="13">
        <v>0</v>
      </c>
      <c r="H66" s="13"/>
      <c r="I66" s="30">
        <f t="shared" si="3"/>
        <v>45867.665250000027</v>
      </c>
      <c r="J66" s="39"/>
      <c r="K66" s="32">
        <v>12</v>
      </c>
      <c r="L66" s="37">
        <v>10</v>
      </c>
      <c r="M66" s="13">
        <f>K66/L66</f>
        <v>1.2</v>
      </c>
      <c r="N66" s="23"/>
      <c r="O66" s="13"/>
      <c r="P66" s="13"/>
      <c r="Q66" s="13"/>
    </row>
    <row r="67" spans="1:18" x14ac:dyDescent="0.25">
      <c r="A67" s="67" t="s">
        <v>221</v>
      </c>
      <c r="B67" s="68"/>
      <c r="C67" s="68"/>
      <c r="D67" s="68"/>
      <c r="E67" s="69"/>
      <c r="F67" s="28">
        <f t="shared" si="2"/>
        <v>45867.71525000003</v>
      </c>
      <c r="G67" s="13"/>
      <c r="H67" s="13"/>
      <c r="I67" s="70"/>
      <c r="J67" s="39"/>
      <c r="K67" s="23"/>
      <c r="L67" s="23"/>
      <c r="M67" s="13"/>
      <c r="N67" s="23"/>
      <c r="O67" s="13"/>
      <c r="P67" s="13"/>
      <c r="Q67" s="13"/>
    </row>
    <row r="68" spans="1:18" s="77" customFormat="1" x14ac:dyDescent="0.25">
      <c r="A68" s="71"/>
      <c r="B68" s="71"/>
      <c r="C68" s="71"/>
      <c r="D68" s="71"/>
      <c r="E68" s="72"/>
      <c r="F68" s="73"/>
      <c r="G68" s="58"/>
      <c r="H68" s="58"/>
      <c r="I68" s="74"/>
      <c r="J68" s="71"/>
      <c r="K68" s="75"/>
      <c r="L68" s="76"/>
      <c r="M68" s="58"/>
      <c r="N68" s="75"/>
      <c r="O68" s="58"/>
      <c r="P68" s="58"/>
      <c r="Q68" s="58"/>
      <c r="R68" s="71"/>
    </row>
    <row r="69" spans="1:18" s="34" customFormat="1" ht="14.4" x14ac:dyDescent="0.3">
      <c r="A69" s="14"/>
      <c r="B69" s="14"/>
      <c r="C69" s="14"/>
      <c r="D69" s="14"/>
      <c r="E69" s="14"/>
      <c r="F69" s="78"/>
      <c r="G69" s="45"/>
      <c r="H69" s="45"/>
      <c r="I69" s="70"/>
      <c r="K69" s="79"/>
      <c r="L69" s="80"/>
      <c r="M69" s="43"/>
      <c r="N69" s="38"/>
      <c r="O69" s="35"/>
      <c r="P69" s="45"/>
      <c r="Q69" s="45"/>
    </row>
    <row r="70" spans="1:18" s="34" customFormat="1" ht="14.4" x14ac:dyDescent="0.3">
      <c r="A70" s="14"/>
      <c r="B70" s="14"/>
      <c r="C70" s="14"/>
      <c r="D70" s="14"/>
      <c r="E70" s="14"/>
      <c r="F70" s="78"/>
      <c r="G70" s="45"/>
      <c r="H70" s="45"/>
      <c r="I70" s="70"/>
      <c r="K70" s="79"/>
      <c r="L70" s="80"/>
      <c r="M70" s="43"/>
      <c r="N70" s="38"/>
      <c r="O70" s="35"/>
      <c r="P70" s="45"/>
      <c r="Q70" s="45"/>
    </row>
    <row r="71" spans="1:18" s="34" customFormat="1" ht="14.4" x14ac:dyDescent="0.3">
      <c r="A71" s="14"/>
      <c r="B71" s="14"/>
      <c r="C71" s="14"/>
      <c r="D71" s="14"/>
      <c r="E71" s="14"/>
      <c r="F71" s="78"/>
      <c r="G71" s="45"/>
      <c r="H71" s="45"/>
      <c r="I71" s="70"/>
      <c r="K71" s="79"/>
      <c r="L71" s="80"/>
      <c r="M71" s="43"/>
      <c r="N71" s="38"/>
      <c r="O71" s="35"/>
      <c r="P71" s="45"/>
      <c r="Q71" s="45"/>
    </row>
    <row r="72" spans="1:18" s="34" customFormat="1" ht="14.4" x14ac:dyDescent="0.3">
      <c r="A72" s="14"/>
      <c r="B72" s="14"/>
      <c r="C72" s="14"/>
      <c r="D72" s="14"/>
      <c r="E72" s="14"/>
      <c r="F72" s="78"/>
      <c r="G72" s="45"/>
      <c r="H72" s="45"/>
      <c r="I72" s="70"/>
      <c r="K72" s="79"/>
      <c r="L72" s="80"/>
      <c r="M72" s="43"/>
      <c r="N72" s="38"/>
      <c r="O72" s="35"/>
      <c r="P72" s="45"/>
      <c r="Q72" s="45"/>
    </row>
    <row r="73" spans="1:18" x14ac:dyDescent="0.25">
      <c r="A73" s="39"/>
      <c r="B73" s="39"/>
      <c r="C73" s="39"/>
      <c r="D73" s="39"/>
      <c r="E73" s="66"/>
      <c r="F73" s="78"/>
      <c r="G73" s="13"/>
      <c r="H73" s="13"/>
      <c r="I73" s="70"/>
      <c r="J73" s="39"/>
      <c r="K73" s="23"/>
      <c r="L73" s="81"/>
      <c r="M73" s="13"/>
      <c r="N73" s="23"/>
      <c r="O73" s="13"/>
      <c r="P73" s="13"/>
      <c r="Q73" s="13"/>
    </row>
    <row r="74" spans="1:18" x14ac:dyDescent="0.25">
      <c r="A74" s="82"/>
      <c r="B74" s="82"/>
      <c r="C74" s="82"/>
      <c r="D74" s="82"/>
      <c r="E74" s="83"/>
      <c r="F74" s="78"/>
      <c r="G74" s="13"/>
      <c r="H74" s="13"/>
      <c r="I74" s="70"/>
      <c r="J74" s="39"/>
      <c r="K74" s="23"/>
      <c r="L74" s="23"/>
      <c r="M74" s="13"/>
      <c r="N74" s="23"/>
      <c r="O74" s="13"/>
      <c r="P74" s="13"/>
      <c r="Q74" s="13"/>
    </row>
    <row r="79" spans="1:18" x14ac:dyDescent="0.25">
      <c r="A79" s="39"/>
      <c r="B79" s="39"/>
      <c r="C79" s="39"/>
      <c r="D79" s="39"/>
      <c r="F79" s="78"/>
      <c r="G79" s="13"/>
      <c r="H79" s="13"/>
      <c r="I79" s="70"/>
      <c r="J79" s="39"/>
      <c r="K79" s="84"/>
      <c r="L79" s="81"/>
      <c r="M79" s="13"/>
      <c r="N79" s="23"/>
      <c r="O79" s="85"/>
      <c r="P79" s="13"/>
      <c r="Q79" s="13"/>
    </row>
    <row r="80" spans="1:18" x14ac:dyDescent="0.25">
      <c r="A80" s="39"/>
      <c r="B80" s="39"/>
      <c r="C80" s="39"/>
      <c r="D80" s="39"/>
      <c r="F80" s="78"/>
      <c r="G80" s="13"/>
      <c r="H80" s="13"/>
      <c r="I80" s="70"/>
      <c r="J80" s="39"/>
      <c r="K80" s="84"/>
      <c r="L80" s="81"/>
      <c r="M80" s="13"/>
      <c r="N80" s="23"/>
      <c r="O80" s="85"/>
      <c r="P80" s="13"/>
      <c r="Q80" s="13"/>
    </row>
    <row r="81" spans="1:18" x14ac:dyDescent="0.25">
      <c r="A81" s="39"/>
      <c r="B81" s="39"/>
      <c r="C81" s="39"/>
      <c r="D81" s="39"/>
      <c r="E81" s="66"/>
      <c r="F81" s="78"/>
      <c r="G81" s="13"/>
      <c r="H81" s="13"/>
      <c r="I81" s="70"/>
      <c r="J81" s="39"/>
      <c r="K81" s="23"/>
      <c r="L81" s="81"/>
      <c r="M81" s="13"/>
      <c r="N81" s="23"/>
      <c r="O81" s="13"/>
      <c r="P81" s="13"/>
      <c r="Q81" s="13"/>
    </row>
    <row r="82" spans="1:18" x14ac:dyDescent="0.25">
      <c r="A82" s="39"/>
      <c r="B82" s="39"/>
      <c r="C82" s="39"/>
      <c r="D82" s="39"/>
      <c r="E82" s="66"/>
      <c r="F82" s="78"/>
      <c r="G82" s="13"/>
      <c r="H82" s="13"/>
      <c r="I82" s="70"/>
      <c r="J82" s="39"/>
      <c r="K82" s="23"/>
      <c r="L82" s="81"/>
      <c r="M82" s="13"/>
      <c r="N82" s="23"/>
      <c r="O82" s="13"/>
      <c r="P82" s="13"/>
      <c r="Q82" s="13"/>
    </row>
    <row r="83" spans="1:18" x14ac:dyDescent="0.25">
      <c r="A83" s="39"/>
      <c r="B83" s="39"/>
      <c r="C83" s="39"/>
      <c r="D83" s="39"/>
      <c r="E83" s="66"/>
      <c r="F83" s="78"/>
      <c r="G83" s="13"/>
      <c r="H83" s="13"/>
      <c r="I83" s="70"/>
      <c r="J83" s="39"/>
      <c r="K83" s="23"/>
      <c r="L83" s="81"/>
      <c r="M83" s="13"/>
      <c r="N83" s="23"/>
      <c r="O83" s="13"/>
      <c r="P83" s="13"/>
      <c r="Q83" s="13"/>
    </row>
    <row r="84" spans="1:18" x14ac:dyDescent="0.25">
      <c r="A84" s="39"/>
      <c r="B84" s="39"/>
      <c r="C84" s="39"/>
      <c r="D84" s="39"/>
      <c r="E84" s="66"/>
      <c r="F84" s="78"/>
      <c r="G84" s="13"/>
      <c r="H84" s="13"/>
      <c r="I84" s="70"/>
      <c r="J84" s="39"/>
      <c r="K84" s="23"/>
      <c r="L84" s="81"/>
      <c r="M84" s="13"/>
      <c r="N84" s="23"/>
      <c r="O84" s="13"/>
      <c r="P84" s="13"/>
      <c r="Q84" s="13"/>
    </row>
    <row r="85" spans="1:18" x14ac:dyDescent="0.25">
      <c r="A85" s="39"/>
      <c r="B85" s="39"/>
      <c r="C85" s="39"/>
      <c r="D85" s="39"/>
      <c r="E85" s="66"/>
      <c r="F85" s="78"/>
      <c r="G85" s="13"/>
      <c r="H85" s="13"/>
      <c r="I85" s="70"/>
      <c r="J85" s="39"/>
      <c r="K85" s="23"/>
      <c r="L85" s="81"/>
      <c r="M85" s="13"/>
      <c r="N85" s="23"/>
      <c r="O85" s="13"/>
      <c r="P85" s="13"/>
      <c r="Q85" s="13"/>
    </row>
    <row r="86" spans="1:18" x14ac:dyDescent="0.25">
      <c r="A86" s="39"/>
      <c r="B86" s="39"/>
      <c r="C86" s="39"/>
      <c r="D86" s="39"/>
      <c r="E86" s="66"/>
      <c r="F86" s="78"/>
      <c r="G86" s="13"/>
      <c r="H86" s="13"/>
      <c r="I86" s="70"/>
      <c r="J86" s="39"/>
      <c r="K86" s="23"/>
      <c r="L86" s="81"/>
      <c r="M86" s="13"/>
      <c r="N86" s="23"/>
      <c r="O86" s="13"/>
      <c r="P86" s="13"/>
      <c r="Q86" s="13"/>
    </row>
    <row r="87" spans="1:18" x14ac:dyDescent="0.25">
      <c r="A87" s="39"/>
      <c r="B87" s="39"/>
      <c r="C87" s="39"/>
      <c r="D87" s="39"/>
      <c r="E87" s="66"/>
      <c r="F87" s="78"/>
      <c r="G87" s="13"/>
      <c r="H87" s="13"/>
      <c r="I87" s="70"/>
      <c r="J87" s="39"/>
      <c r="K87" s="23"/>
      <c r="L87" s="81"/>
      <c r="M87" s="13"/>
      <c r="N87" s="23"/>
      <c r="O87" s="13"/>
      <c r="P87" s="13"/>
      <c r="Q87" s="13"/>
    </row>
    <row r="88" spans="1:18" x14ac:dyDescent="0.25">
      <c r="A88" s="39"/>
      <c r="B88" s="39"/>
      <c r="C88" s="39"/>
      <c r="D88" s="39"/>
      <c r="E88" s="66"/>
      <c r="F88" s="78"/>
      <c r="G88" s="13"/>
      <c r="H88" s="13"/>
      <c r="I88" s="70"/>
      <c r="J88" s="39"/>
      <c r="K88" s="23"/>
      <c r="L88" s="81"/>
      <c r="M88" s="13"/>
      <c r="N88" s="23"/>
      <c r="O88" s="13"/>
      <c r="P88" s="13"/>
      <c r="Q88" s="13"/>
    </row>
    <row r="89" spans="1:18" x14ac:dyDescent="0.25">
      <c r="A89" s="39"/>
      <c r="B89" s="39"/>
      <c r="C89" s="39"/>
      <c r="D89" s="39"/>
      <c r="E89" s="66"/>
      <c r="F89" s="78"/>
      <c r="G89" s="13"/>
      <c r="H89" s="13"/>
      <c r="I89" s="70"/>
      <c r="J89" s="39"/>
      <c r="K89" s="23"/>
      <c r="L89" s="81"/>
      <c r="M89" s="13"/>
      <c r="N89" s="23"/>
      <c r="O89" s="13"/>
      <c r="P89" s="13"/>
      <c r="Q89" s="13"/>
    </row>
    <row r="90" spans="1:18" x14ac:dyDescent="0.25">
      <c r="A90" s="39"/>
      <c r="B90" s="39"/>
      <c r="C90" s="39"/>
      <c r="D90" s="39"/>
      <c r="E90" s="66"/>
      <c r="F90" s="78"/>
      <c r="G90" s="13"/>
      <c r="H90" s="13"/>
      <c r="I90" s="70"/>
      <c r="J90" s="39"/>
      <c r="K90" s="23"/>
      <c r="L90" s="81"/>
      <c r="M90" s="13"/>
      <c r="N90" s="23"/>
      <c r="O90" s="13"/>
      <c r="P90" s="13"/>
      <c r="Q90" s="13"/>
    </row>
    <row r="91" spans="1:18" x14ac:dyDescent="0.25">
      <c r="A91" s="39"/>
      <c r="B91" s="39"/>
      <c r="C91" s="39"/>
      <c r="D91" s="39"/>
      <c r="E91" s="66"/>
      <c r="F91" s="78"/>
      <c r="G91" s="13"/>
      <c r="H91" s="13"/>
      <c r="I91" s="70"/>
      <c r="J91" s="39"/>
      <c r="K91" s="23"/>
      <c r="L91" s="81"/>
      <c r="M91" s="13"/>
      <c r="N91" s="23"/>
      <c r="O91" s="13"/>
      <c r="P91" s="13"/>
      <c r="Q91" s="13"/>
    </row>
    <row r="92" spans="1:18" x14ac:dyDescent="0.25">
      <c r="A92" s="39"/>
      <c r="B92" s="39"/>
      <c r="C92" s="39"/>
      <c r="D92" s="39"/>
      <c r="E92" s="66"/>
      <c r="F92" s="78"/>
      <c r="G92" s="13"/>
      <c r="H92" s="13"/>
      <c r="I92" s="70"/>
      <c r="J92" s="39"/>
      <c r="K92" s="23"/>
      <c r="L92" s="81"/>
      <c r="M92" s="13"/>
      <c r="N92" s="23"/>
      <c r="O92" s="13"/>
      <c r="P92" s="13"/>
      <c r="Q92" s="13"/>
      <c r="R92" s="39"/>
    </row>
    <row r="95" spans="1:18" x14ac:dyDescent="0.25">
      <c r="A95" s="39"/>
      <c r="B95" s="39"/>
      <c r="C95" s="39"/>
      <c r="D95" s="39"/>
      <c r="E95" s="66"/>
      <c r="F95" s="78"/>
      <c r="G95" s="13"/>
      <c r="H95" s="13"/>
      <c r="I95" s="70"/>
      <c r="J95" s="39"/>
      <c r="K95" s="23"/>
      <c r="L95" s="81"/>
      <c r="M95" s="13"/>
      <c r="N95" s="23"/>
      <c r="O95" s="13"/>
      <c r="P95" s="13"/>
      <c r="Q95" s="13"/>
      <c r="R95" s="39"/>
    </row>
    <row r="96" spans="1:18" x14ac:dyDescent="0.25">
      <c r="A96" s="39"/>
      <c r="B96" s="39"/>
      <c r="C96" s="39"/>
      <c r="D96" s="39"/>
      <c r="E96" s="66"/>
      <c r="F96" s="78"/>
      <c r="G96" s="13"/>
      <c r="H96" s="13"/>
      <c r="I96" s="70"/>
      <c r="J96" s="39"/>
      <c r="K96" s="23"/>
      <c r="L96" s="81"/>
      <c r="M96" s="13"/>
      <c r="N96" s="23"/>
      <c r="O96" s="13"/>
      <c r="P96" s="13"/>
      <c r="Q96" s="13"/>
      <c r="R96" s="39"/>
    </row>
    <row r="97" spans="1:18" x14ac:dyDescent="0.25">
      <c r="A97" s="39"/>
      <c r="B97" s="39"/>
      <c r="C97" s="39"/>
      <c r="D97" s="39"/>
      <c r="E97" s="66"/>
      <c r="F97" s="78"/>
      <c r="G97" s="13"/>
      <c r="H97" s="13"/>
      <c r="I97" s="70"/>
      <c r="J97" s="39"/>
      <c r="K97" s="23"/>
      <c r="L97" s="81"/>
      <c r="M97" s="13"/>
      <c r="N97" s="23"/>
      <c r="O97" s="13"/>
      <c r="P97" s="13"/>
      <c r="Q97" s="13"/>
      <c r="R97" s="39"/>
    </row>
    <row r="98" spans="1:18" x14ac:dyDescent="0.25">
      <c r="A98" s="39"/>
      <c r="B98" s="39"/>
      <c r="C98" s="39"/>
      <c r="D98" s="39"/>
      <c r="E98" s="66"/>
      <c r="F98" s="78"/>
      <c r="G98" s="13"/>
      <c r="H98" s="13"/>
      <c r="I98" s="70"/>
      <c r="J98" s="39"/>
      <c r="K98" s="23"/>
      <c r="L98" s="81"/>
      <c r="M98" s="13"/>
      <c r="N98" s="23"/>
      <c r="O98" s="13"/>
      <c r="P98" s="13"/>
      <c r="Q98" s="13"/>
      <c r="R98" s="39"/>
    </row>
    <row r="99" spans="1:18" x14ac:dyDescent="0.25">
      <c r="A99" s="39"/>
      <c r="B99" s="39"/>
      <c r="C99" s="39"/>
      <c r="D99" s="39"/>
      <c r="E99" s="66"/>
      <c r="F99" s="78"/>
      <c r="G99" s="13"/>
      <c r="H99" s="13"/>
      <c r="I99" s="70"/>
      <c r="J99" s="39"/>
      <c r="K99" s="23"/>
      <c r="L99" s="81"/>
      <c r="M99" s="13"/>
      <c r="N99" s="23"/>
      <c r="O99" s="13"/>
      <c r="P99" s="13"/>
      <c r="Q99" s="13"/>
      <c r="R99" s="39"/>
    </row>
    <row r="100" spans="1:18" x14ac:dyDescent="0.25">
      <c r="A100" s="39"/>
      <c r="B100" s="39"/>
      <c r="C100" s="39"/>
      <c r="D100" s="39"/>
      <c r="E100" s="66"/>
      <c r="F100" s="78"/>
      <c r="G100" s="13"/>
      <c r="H100" s="13"/>
      <c r="I100" s="70"/>
      <c r="J100" s="39"/>
      <c r="K100" s="23"/>
      <c r="L100" s="81"/>
      <c r="M100" s="13"/>
      <c r="N100" s="23"/>
      <c r="O100" s="13"/>
      <c r="P100" s="13"/>
      <c r="Q100" s="13"/>
      <c r="R100" s="39"/>
    </row>
    <row r="101" spans="1:18" x14ac:dyDescent="0.25">
      <c r="A101" s="39"/>
      <c r="B101" s="39"/>
      <c r="C101" s="39"/>
      <c r="D101" s="39"/>
      <c r="E101" s="66"/>
      <c r="F101" s="78"/>
      <c r="G101" s="13"/>
      <c r="H101" s="13"/>
      <c r="I101" s="70"/>
      <c r="J101" s="39"/>
      <c r="K101" s="23"/>
      <c r="L101" s="81"/>
      <c r="M101" s="13"/>
      <c r="N101" s="23"/>
      <c r="O101" s="13"/>
      <c r="P101" s="13"/>
      <c r="Q101" s="13"/>
      <c r="R101" s="39"/>
    </row>
    <row r="102" spans="1:18" x14ac:dyDescent="0.25">
      <c r="A102" s="39"/>
      <c r="B102" s="39"/>
      <c r="C102" s="39"/>
      <c r="D102" s="39"/>
      <c r="E102" s="66"/>
      <c r="F102" s="78"/>
      <c r="G102" s="13"/>
      <c r="H102" s="13"/>
      <c r="I102" s="70"/>
      <c r="J102" s="39"/>
      <c r="K102" s="23"/>
      <c r="L102" s="81"/>
      <c r="M102" s="13"/>
      <c r="N102" s="23"/>
      <c r="O102" s="13"/>
      <c r="P102" s="13"/>
      <c r="Q102" s="13"/>
      <c r="R102" s="39"/>
    </row>
    <row r="103" spans="1:18" x14ac:dyDescent="0.25">
      <c r="A103" s="39"/>
      <c r="B103" s="39"/>
      <c r="C103" s="39"/>
      <c r="D103" s="39"/>
      <c r="E103" s="66"/>
      <c r="F103" s="78"/>
      <c r="G103" s="13"/>
      <c r="H103" s="13"/>
      <c r="I103" s="70"/>
      <c r="J103" s="39"/>
      <c r="K103" s="23"/>
      <c r="L103" s="81"/>
      <c r="M103" s="13"/>
      <c r="N103" s="23"/>
      <c r="O103" s="13"/>
      <c r="P103" s="13"/>
      <c r="Q103" s="13"/>
      <c r="R103" s="39"/>
    </row>
    <row r="104" spans="1:18" x14ac:dyDescent="0.25">
      <c r="A104" s="39"/>
      <c r="B104" s="39"/>
      <c r="C104" s="39"/>
      <c r="D104" s="39"/>
      <c r="E104" s="66"/>
      <c r="F104" s="78"/>
      <c r="G104" s="13"/>
      <c r="H104" s="13"/>
      <c r="I104" s="70"/>
      <c r="J104" s="39"/>
      <c r="K104" s="23"/>
      <c r="L104" s="81"/>
      <c r="M104" s="13"/>
      <c r="N104" s="23"/>
      <c r="O104" s="13"/>
      <c r="P104" s="13"/>
      <c r="Q104" s="13"/>
      <c r="R104" s="39"/>
    </row>
    <row r="105" spans="1:18" x14ac:dyDescent="0.25">
      <c r="A105" s="39"/>
      <c r="B105" s="39"/>
      <c r="C105" s="39"/>
      <c r="D105" s="39"/>
      <c r="E105" s="66"/>
      <c r="F105" s="78"/>
      <c r="G105" s="13"/>
      <c r="H105" s="13"/>
      <c r="I105" s="70"/>
      <c r="J105" s="39"/>
      <c r="K105" s="23"/>
      <c r="L105" s="81"/>
      <c r="M105" s="13"/>
      <c r="N105" s="23"/>
      <c r="O105" s="13"/>
      <c r="P105" s="13"/>
      <c r="Q105" s="13"/>
      <c r="R105" s="39"/>
    </row>
    <row r="106" spans="1:18" x14ac:dyDescent="0.25">
      <c r="A106" s="39"/>
      <c r="B106" s="39"/>
      <c r="C106" s="39"/>
      <c r="D106" s="39"/>
      <c r="E106" s="66"/>
      <c r="F106" s="78"/>
      <c r="G106" s="13"/>
      <c r="H106" s="13"/>
      <c r="I106" s="70"/>
      <c r="J106" s="39"/>
      <c r="K106" s="23"/>
      <c r="L106" s="81"/>
      <c r="M106" s="13"/>
      <c r="N106" s="23"/>
      <c r="O106" s="13"/>
      <c r="P106" s="13"/>
      <c r="Q106" s="13"/>
      <c r="R106" s="39"/>
    </row>
    <row r="115" spans="1:17" x14ac:dyDescent="0.25">
      <c r="A115" s="39"/>
      <c r="B115" s="39"/>
      <c r="C115" s="39"/>
      <c r="D115" s="39"/>
      <c r="E115" s="66"/>
      <c r="F115" s="78"/>
      <c r="G115" s="13"/>
      <c r="H115" s="13"/>
      <c r="I115" s="70"/>
      <c r="J115" s="39"/>
      <c r="K115" s="23"/>
      <c r="L115" s="81"/>
      <c r="M115" s="13"/>
      <c r="N115" s="23"/>
      <c r="O115" s="13"/>
      <c r="P115" s="13"/>
      <c r="Q115" s="13"/>
    </row>
    <row r="116" spans="1:17" x14ac:dyDescent="0.25">
      <c r="A116" s="39"/>
      <c r="B116" s="39"/>
      <c r="C116" s="39"/>
      <c r="D116" s="39"/>
      <c r="E116" s="66"/>
      <c r="F116" s="78"/>
      <c r="G116" s="13"/>
      <c r="H116" s="13"/>
      <c r="I116" s="70"/>
      <c r="J116" s="39"/>
      <c r="K116" s="23"/>
      <c r="L116" s="81"/>
      <c r="M116" s="13"/>
      <c r="N116" s="23"/>
      <c r="O116" s="13"/>
      <c r="P116" s="13"/>
      <c r="Q116" s="13"/>
    </row>
    <row r="117" spans="1:17" x14ac:dyDescent="0.25">
      <c r="A117" s="39"/>
      <c r="B117" s="39"/>
      <c r="C117" s="39"/>
      <c r="D117" s="39"/>
      <c r="E117" s="66"/>
      <c r="F117" s="78"/>
      <c r="G117" s="13"/>
      <c r="H117" s="13"/>
      <c r="I117" s="70"/>
      <c r="J117" s="39"/>
      <c r="K117" s="23"/>
      <c r="L117" s="81"/>
      <c r="M117" s="13"/>
      <c r="N117" s="23"/>
      <c r="O117" s="13"/>
      <c r="P117" s="13"/>
      <c r="Q117" s="13"/>
    </row>
    <row r="118" spans="1:17" x14ac:dyDescent="0.25">
      <c r="A118" s="39"/>
      <c r="B118" s="39"/>
      <c r="C118" s="39"/>
      <c r="D118" s="39"/>
      <c r="E118" s="66"/>
      <c r="F118" s="78"/>
      <c r="G118" s="13"/>
      <c r="H118" s="13"/>
      <c r="I118" s="70"/>
      <c r="J118" s="39"/>
      <c r="K118" s="23"/>
      <c r="L118" s="81"/>
      <c r="M118" s="13"/>
      <c r="N118" s="23"/>
      <c r="O118" s="13"/>
      <c r="P118" s="13"/>
      <c r="Q118" s="13"/>
    </row>
    <row r="119" spans="1:17" x14ac:dyDescent="0.25">
      <c r="A119" s="39"/>
      <c r="B119" s="39"/>
      <c r="C119" s="39"/>
      <c r="D119" s="39"/>
      <c r="E119" s="66"/>
      <c r="F119" s="78"/>
      <c r="G119" s="13"/>
      <c r="H119" s="13"/>
      <c r="I119" s="70"/>
      <c r="J119" s="39"/>
      <c r="K119" s="23"/>
      <c r="L119" s="81"/>
      <c r="M119" s="13"/>
      <c r="N119" s="23"/>
      <c r="O119" s="13"/>
      <c r="P119" s="13"/>
      <c r="Q119" s="13"/>
    </row>
    <row r="120" spans="1:17" x14ac:dyDescent="0.25">
      <c r="A120" s="39"/>
      <c r="B120" s="39"/>
      <c r="C120" s="39"/>
      <c r="D120" s="39"/>
      <c r="E120" s="66"/>
      <c r="F120" s="78"/>
      <c r="G120" s="13"/>
      <c r="H120" s="13"/>
      <c r="I120" s="70"/>
      <c r="J120" s="39"/>
      <c r="K120" s="23"/>
      <c r="L120" s="81"/>
      <c r="M120" s="13"/>
      <c r="N120" s="23"/>
      <c r="O120" s="13"/>
      <c r="P120" s="13"/>
      <c r="Q120" s="13"/>
    </row>
    <row r="121" spans="1:17" x14ac:dyDescent="0.25">
      <c r="A121" s="39"/>
      <c r="B121" s="39"/>
      <c r="C121" s="39"/>
      <c r="D121" s="39"/>
      <c r="E121" s="66"/>
      <c r="F121" s="78"/>
      <c r="G121" s="13"/>
      <c r="H121" s="13"/>
      <c r="I121" s="70"/>
      <c r="J121" s="39"/>
      <c r="K121" s="23"/>
      <c r="L121" s="81"/>
      <c r="M121" s="13"/>
      <c r="N121" s="23"/>
      <c r="O121" s="13"/>
      <c r="P121" s="13"/>
      <c r="Q121" s="13"/>
    </row>
    <row r="122" spans="1:17" x14ac:dyDescent="0.25">
      <c r="A122" s="39"/>
      <c r="B122" s="39"/>
      <c r="C122" s="86"/>
      <c r="D122" s="39"/>
      <c r="E122" s="66"/>
      <c r="F122" s="78"/>
      <c r="G122" s="13"/>
      <c r="H122" s="13"/>
      <c r="I122" s="70"/>
      <c r="J122" s="39"/>
      <c r="K122" s="23"/>
      <c r="L122" s="81"/>
      <c r="M122" s="13"/>
      <c r="N122" s="23"/>
      <c r="O122" s="13"/>
      <c r="P122" s="13"/>
      <c r="Q122" s="13"/>
    </row>
    <row r="125" spans="1:17" x14ac:dyDescent="0.25">
      <c r="A125" s="39"/>
      <c r="B125" s="39"/>
      <c r="C125" s="39"/>
      <c r="D125" s="39"/>
      <c r="F125" s="87"/>
      <c r="G125" s="13"/>
      <c r="H125" s="13"/>
      <c r="I125" s="70"/>
      <c r="J125" s="39"/>
      <c r="K125" s="23"/>
      <c r="L125" s="23"/>
      <c r="M125" s="13"/>
      <c r="N125" s="23"/>
      <c r="O125" s="13"/>
      <c r="P125" s="13"/>
      <c r="Q125" s="13"/>
    </row>
    <row r="126" spans="1:17" x14ac:dyDescent="0.25">
      <c r="A126" s="39"/>
      <c r="B126" s="39"/>
      <c r="C126" s="39"/>
      <c r="D126" s="39" t="s">
        <v>222</v>
      </c>
      <c r="E126" s="66"/>
      <c r="F126" s="87"/>
      <c r="G126" s="13"/>
      <c r="H126" s="13"/>
      <c r="I126" s="70"/>
      <c r="J126" s="39"/>
      <c r="K126" s="23"/>
      <c r="L126" s="23"/>
      <c r="M126" s="13"/>
      <c r="N126" s="23"/>
      <c r="O126" s="13"/>
      <c r="P126" s="13"/>
      <c r="Q126" s="13"/>
    </row>
    <row r="127" spans="1:17" x14ac:dyDescent="0.25">
      <c r="A127" s="39"/>
      <c r="B127" s="39"/>
      <c r="C127" s="39"/>
      <c r="D127" s="39"/>
      <c r="E127" s="66"/>
      <c r="F127" s="87"/>
      <c r="G127" s="13"/>
      <c r="H127" s="13"/>
      <c r="I127" s="70"/>
      <c r="J127" s="39"/>
      <c r="K127" s="23"/>
      <c r="L127" s="23"/>
      <c r="M127" s="13"/>
      <c r="N127" s="23"/>
      <c r="O127" s="13"/>
      <c r="P127" s="13"/>
      <c r="Q127" s="13"/>
    </row>
    <row r="128" spans="1:17" x14ac:dyDescent="0.25">
      <c r="A128" s="39"/>
      <c r="B128" s="39"/>
      <c r="C128" s="39"/>
      <c r="D128" s="39"/>
      <c r="F128" s="87"/>
      <c r="G128" s="13"/>
      <c r="H128" s="13"/>
      <c r="I128" s="70"/>
      <c r="J128" s="39"/>
      <c r="K128" s="23"/>
      <c r="L128" s="23"/>
      <c r="M128" s="13"/>
      <c r="N128" s="23"/>
      <c r="O128" s="13"/>
      <c r="P128" s="13"/>
      <c r="Q128" s="13"/>
    </row>
    <row r="129" spans="1:17" x14ac:dyDescent="0.25">
      <c r="A129" s="39"/>
      <c r="B129" s="39"/>
      <c r="C129" s="39"/>
      <c r="D129" s="39"/>
      <c r="F129" s="87"/>
      <c r="G129" s="13"/>
      <c r="H129" s="13"/>
      <c r="I129" s="70"/>
      <c r="J129" s="39"/>
      <c r="K129" s="23"/>
      <c r="L129" s="88"/>
      <c r="M129" s="13"/>
      <c r="N129" s="23"/>
      <c r="O129" s="13"/>
      <c r="P129" s="13"/>
      <c r="Q129" s="13"/>
    </row>
    <row r="130" spans="1:17" x14ac:dyDescent="0.25">
      <c r="A130" s="39"/>
      <c r="B130" s="39"/>
      <c r="C130" s="39"/>
      <c r="D130" s="39"/>
      <c r="F130" s="87"/>
      <c r="G130" s="13"/>
      <c r="H130" s="13"/>
      <c r="I130" s="70"/>
      <c r="J130" s="39"/>
      <c r="K130" s="23"/>
      <c r="L130" s="23"/>
      <c r="M130" s="13"/>
      <c r="N130" s="23"/>
      <c r="O130" s="13"/>
      <c r="P130" s="13"/>
      <c r="Q130" s="13"/>
    </row>
    <row r="131" spans="1:17" x14ac:dyDescent="0.25">
      <c r="A131" s="39"/>
      <c r="B131" s="39"/>
      <c r="C131" s="39"/>
      <c r="D131" s="39"/>
      <c r="F131" s="87"/>
      <c r="G131" s="13"/>
      <c r="H131" s="13"/>
      <c r="I131" s="70"/>
      <c r="J131" s="39"/>
      <c r="K131" s="23"/>
      <c r="L131" s="23"/>
      <c r="M131" s="13"/>
      <c r="N131" s="23"/>
      <c r="O131" s="13"/>
      <c r="P131" s="13"/>
      <c r="Q131" s="13"/>
    </row>
    <row r="132" spans="1:17" x14ac:dyDescent="0.25">
      <c r="A132" s="39"/>
      <c r="B132" s="39"/>
      <c r="C132" s="39"/>
      <c r="D132" s="39"/>
      <c r="F132" s="87"/>
      <c r="G132" s="13"/>
      <c r="H132" s="13"/>
      <c r="I132" s="70"/>
      <c r="J132" s="39"/>
      <c r="K132" s="23"/>
      <c r="L132" s="23"/>
      <c r="M132" s="13"/>
      <c r="N132" s="23"/>
      <c r="O132" s="13"/>
      <c r="P132" s="13"/>
      <c r="Q132" s="13"/>
    </row>
    <row r="133" spans="1:17" x14ac:dyDescent="0.25">
      <c r="A133" s="39"/>
      <c r="B133" s="39"/>
      <c r="C133" s="39"/>
      <c r="D133" s="39"/>
      <c r="F133" s="87"/>
      <c r="G133" s="13"/>
      <c r="H133" s="13"/>
      <c r="I133" s="70"/>
      <c r="J133" s="39"/>
      <c r="K133" s="23"/>
      <c r="L133" s="23"/>
      <c r="M133" s="13"/>
      <c r="N133" s="23"/>
      <c r="O133" s="13"/>
      <c r="P133" s="13"/>
      <c r="Q133" s="13"/>
    </row>
    <row r="134" spans="1:17" x14ac:dyDescent="0.25">
      <c r="A134" s="39"/>
      <c r="B134" s="39"/>
      <c r="C134" s="86"/>
      <c r="D134" s="39"/>
      <c r="F134" s="87"/>
      <c r="G134" s="13"/>
      <c r="H134" s="13"/>
      <c r="I134" s="70"/>
      <c r="J134" s="39"/>
      <c r="K134" s="23"/>
      <c r="L134" s="23"/>
      <c r="M134" s="13"/>
      <c r="N134" s="23"/>
      <c r="O134" s="13"/>
      <c r="P134" s="13"/>
      <c r="Q134" s="13"/>
    </row>
    <row r="135" spans="1:17" x14ac:dyDescent="0.25">
      <c r="A135" s="39"/>
      <c r="B135" s="39"/>
      <c r="C135" s="39"/>
      <c r="D135" s="39"/>
      <c r="F135" s="23"/>
      <c r="G135" s="39"/>
      <c r="H135" s="39"/>
      <c r="I135" s="39"/>
      <c r="J135" s="39"/>
      <c r="K135" s="39"/>
      <c r="L135" s="39"/>
      <c r="M135" s="39"/>
      <c r="N135" s="39"/>
      <c r="O135" s="39"/>
      <c r="P135" s="39"/>
      <c r="Q135" s="39"/>
    </row>
    <row r="136" spans="1:17" x14ac:dyDescent="0.25">
      <c r="A136" s="39"/>
      <c r="B136" s="39"/>
      <c r="C136" s="39"/>
      <c r="D136" s="39"/>
      <c r="F136" s="23"/>
      <c r="G136" s="39"/>
      <c r="H136" s="39"/>
      <c r="I136" s="39"/>
      <c r="J136" s="39"/>
      <c r="K136" s="39"/>
      <c r="L136" s="39"/>
      <c r="M136" s="39"/>
      <c r="N136" s="39"/>
      <c r="O136" s="39"/>
      <c r="P136" s="39"/>
      <c r="Q136" s="3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Vogel, Kelsey</dc:creator>
  <cp:lastModifiedBy>Vogel, Kelsey</cp:lastModifiedBy>
  <dcterms:created xsi:type="dcterms:W3CDTF">2025-07-02T19:01:36Z</dcterms:created>
  <dcterms:modified xsi:type="dcterms:W3CDTF">2025-07-02T19:02:25Z</dcterms:modified>
</cp:coreProperties>
</file>